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 протокол" sheetId="1" r:id="rId1"/>
    <sheet name="пр. хода" sheetId="2" r:id="rId2"/>
    <sheet name="ПОЛУФИНАЛ ФИНАЛ" sheetId="3" r:id="rId3"/>
    <sheet name="наградной лист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  <externalReference r:id="rId12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<sst xmlns="http://schemas.openxmlformats.org/spreadsheetml/2006/main" count="389" uniqueCount="195">
  <si>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</si>
  <si>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</si>
  <si>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</si>
  <si>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</si>
  <si>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</si>
  <si>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</si>
  <si>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</si>
  <si>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</si>
  <si>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</si>
  <si>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</si>
  <si>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</si>
  <si>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</si>
  <si>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</si>
  <si>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</si>
  <si>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</si>
  <si>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</si>
  <si>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</si>
  <si>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</si>
  <si>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</si>
  <si>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</si>
  <si>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</si>
  <si>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</si>
  <si>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</si>
  <si>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</si>
  <si>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</si>
  <si>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</si>
  <si>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</si>
  <si>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</si>
  <si>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</si>
  <si>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</si>
  <si>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</si>
  <si>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</si>
  <si>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</si>
  <si>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</si>
  <si>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</si>
  <si>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</si>
  <si>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ВСТРЕЧА 2</t>
  </si>
  <si>
    <t>ИТОГОВЫЙ ПРОТОКОЛ</t>
  </si>
  <si>
    <t xml:space="preserve">ПРОТОКОЛ ХОДА СОРЕВНОВАНИЙ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</si>
  <si>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</si>
  <si>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</si>
  <si>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</si>
  <si>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</si>
  <si>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</si>
  <si>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</si>
  <si>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</si>
  <si>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КАЛЯЕВА Светлана Викторовна</t>
  </si>
  <si>
    <t>27.06.82 кмс</t>
  </si>
  <si>
    <t>018399    4506631833</t>
  </si>
  <si>
    <t>Коровкин ВН, Ходырев АН</t>
  </si>
  <si>
    <t>КУЛЬМАМЕТОВА Алия Хакимчановна</t>
  </si>
  <si>
    <t>04.06.91 кмс</t>
  </si>
  <si>
    <t>УФО Свердловская Н.Тагил МО</t>
  </si>
  <si>
    <t>003283054</t>
  </si>
  <si>
    <t>Матвеев СВ</t>
  </si>
  <si>
    <t>БАРКОВСКАЯ Надежда Александровна</t>
  </si>
  <si>
    <t>25.08.88 мс</t>
  </si>
  <si>
    <t xml:space="preserve">ЦФО Тульская Тула </t>
  </si>
  <si>
    <t>Тен СА</t>
  </si>
  <si>
    <t>ЗАХАРКО Каролина Георгиевна</t>
  </si>
  <si>
    <t>19.02.90 кмс</t>
  </si>
  <si>
    <t>Москва Д</t>
  </si>
  <si>
    <t>Плотников</t>
  </si>
  <si>
    <t>Шелудякова Марина Олеговна</t>
  </si>
  <si>
    <t>23.09.92 кмс</t>
  </si>
  <si>
    <t>СФО Алтайский кр Барнаул МО</t>
  </si>
  <si>
    <t>Тихонова СВ</t>
  </si>
  <si>
    <t>ЕДОМСКИХ Яна Анатольевна</t>
  </si>
  <si>
    <t>27.05.89 кмс</t>
  </si>
  <si>
    <t>УФО ХМАО Х-Мансийск МО</t>
  </si>
  <si>
    <t>000880</t>
  </si>
  <si>
    <t>Образцов А.Н.</t>
  </si>
  <si>
    <t>ОНОПРИЕНКО Екатерина Андреевна</t>
  </si>
  <si>
    <t>14.08.87 мсмк</t>
  </si>
  <si>
    <t>ПФО Пермский Пермь, Самара ВС</t>
  </si>
  <si>
    <t>008803</t>
  </si>
  <si>
    <t>Брулетова ЛА, Новиков ДЛ</t>
  </si>
  <si>
    <t>МАРЧЕНКОВА Светлана Леонидовна</t>
  </si>
  <si>
    <t>05.03.81 мс</t>
  </si>
  <si>
    <t>ЦФО Смоленская Д</t>
  </si>
  <si>
    <t>6307043838</t>
  </si>
  <si>
    <t>Дворецкая МЮ Воробьева НИ Васильев ВВ</t>
  </si>
  <si>
    <t>БИНДЕР Ирина Владимировна</t>
  </si>
  <si>
    <t>29.02.88 МСМК</t>
  </si>
  <si>
    <t>ПФО Пермский Березники МО</t>
  </si>
  <si>
    <t>Бузилов ВН  Рахмулин ВВ</t>
  </si>
  <si>
    <t>ЯКУНИНА Мария Валерьевна</t>
  </si>
  <si>
    <t>12.06.89 кмс</t>
  </si>
  <si>
    <t>Москва Москомспорт</t>
  </si>
  <si>
    <t>Сабуров АЛ, Шмаков ОВ</t>
  </si>
  <si>
    <t>ДМТРИЕВА Елена Владимировна</t>
  </si>
  <si>
    <t>08.01.92 1</t>
  </si>
  <si>
    <t>ЦФО Тула МО</t>
  </si>
  <si>
    <t>Немцов ГН</t>
  </si>
  <si>
    <t>КОСТЕНКО Яна Сергеевна</t>
  </si>
  <si>
    <t>ДВФО Приморский Владивосток УФК и С</t>
  </si>
  <si>
    <t>000619    050747965</t>
  </si>
  <si>
    <t>Леонтьев ЮА Фалеева ОА</t>
  </si>
  <si>
    <t>Амаева Алена Ильгизовна</t>
  </si>
  <si>
    <t xml:space="preserve">ПФО Пермский кр. Пермь МО  </t>
  </si>
  <si>
    <t>003301</t>
  </si>
  <si>
    <t>МКОЯН Рипсимэ Давидовна</t>
  </si>
  <si>
    <t>ЦФО Калуга МО</t>
  </si>
  <si>
    <t>008398</t>
  </si>
  <si>
    <t>Кутьин ВГ Семенова СЮ</t>
  </si>
  <si>
    <t>Самохвалова Алена Евгеньевна</t>
  </si>
  <si>
    <t>27.04.1985 кмс</t>
  </si>
  <si>
    <t>УФО Челябинск РССС</t>
  </si>
  <si>
    <t xml:space="preserve"> Юсупов МХ</t>
  </si>
  <si>
    <t>ЖЕЩЕНКОВА Дарья Никитична</t>
  </si>
  <si>
    <t>16.03.91 кмс</t>
  </si>
  <si>
    <t>Аккуин ДЮ, Юсупов МХ</t>
  </si>
  <si>
    <t>МИХАЙЛЫЧЕВА Мария Александровна</t>
  </si>
  <si>
    <t>02.06.92 кмс</t>
  </si>
  <si>
    <t>ПФО Нижегородская Кстово ПР</t>
  </si>
  <si>
    <t>003271   2205697904</t>
  </si>
  <si>
    <t>Кожемякин ВС</t>
  </si>
  <si>
    <t>11.03.92 кмс</t>
  </si>
  <si>
    <t>ЦФО Владимирская Д</t>
  </si>
  <si>
    <t>Гудылин ИВ, Рыбин СМ</t>
  </si>
  <si>
    <t>ЕРЕМИНА Екатерина Валерьевна</t>
  </si>
  <si>
    <t>22.11.90 1</t>
  </si>
  <si>
    <t>ПФО Самара ВС</t>
  </si>
  <si>
    <t>3213</t>
  </si>
  <si>
    <t>Осипов АЕ</t>
  </si>
  <si>
    <t>БУРЦЕВА Светлана Викторовна</t>
  </si>
  <si>
    <t>14.11.84 мс</t>
  </si>
  <si>
    <t>000442 5704374673.</t>
  </si>
  <si>
    <t>Рахмуллин ВВ</t>
  </si>
  <si>
    <t>СЫЧЕВА Юлия Борисовна</t>
  </si>
  <si>
    <t>КАДЫРОВА Феруза Фердавсиевна</t>
  </si>
  <si>
    <t>24.06.92 кмс</t>
  </si>
  <si>
    <t>008143</t>
  </si>
  <si>
    <t>КУРДЯЕВА Мария Александровна</t>
  </si>
  <si>
    <t>04.05.90 мс</t>
  </si>
  <si>
    <t>ПФО Саратовская Балаково ВС</t>
  </si>
  <si>
    <t>000911</t>
  </si>
  <si>
    <t>Сучков АА</t>
  </si>
  <si>
    <t>ЖЕРНЯКОВА Татьяна Владимировна</t>
  </si>
  <si>
    <t>26.08.84 мсмк</t>
  </si>
  <si>
    <t xml:space="preserve">МОСКВА  С-70 Д </t>
  </si>
  <si>
    <t>000656  6804158579</t>
  </si>
  <si>
    <t>Доровских С. Ходырев АН</t>
  </si>
  <si>
    <t>МАЛЫШЕВА Валерия Леонидовна</t>
  </si>
  <si>
    <t>09.04.91 мс</t>
  </si>
  <si>
    <t>ПФО Пермский Пермь МО</t>
  </si>
  <si>
    <t>003245</t>
  </si>
  <si>
    <t>Шабалин К</t>
  </si>
  <si>
    <t>29.05.89 кмс</t>
  </si>
  <si>
    <t>С.Петербург ВС</t>
  </si>
  <si>
    <t>000872  4009812900.</t>
  </si>
  <si>
    <t xml:space="preserve">  Платонов АП</t>
  </si>
  <si>
    <t>КОНДРАТЬЕВА Олеся Викторовна</t>
  </si>
  <si>
    <t>04.12.83 мсмк</t>
  </si>
  <si>
    <t>СФО Иркутская Ангарск Россспорт</t>
  </si>
  <si>
    <t>000596  2504214298.</t>
  </si>
  <si>
    <t>Ефимов НН Курьерова СВ</t>
  </si>
  <si>
    <t>ЗАБОЛОТНЕВА Ольга Павловна</t>
  </si>
  <si>
    <t>13.01.90 кмс</t>
  </si>
  <si>
    <t>УФО Тюменгская Тюмень РССС</t>
  </si>
  <si>
    <t>в.к.      60        кг.</t>
  </si>
  <si>
    <t>в.к.     60     кг.</t>
  </si>
  <si>
    <t>16.05.1990 кмс</t>
  </si>
  <si>
    <t>Дураков СН, Амаева ЛИ</t>
  </si>
  <si>
    <t>27.08.91  кмс</t>
  </si>
  <si>
    <t>МАМЕДОВА Фируза Мяхти Кызы</t>
  </si>
  <si>
    <t>09.09.87 мсмк</t>
  </si>
  <si>
    <t>КАБУЛОВА София Назимовна</t>
  </si>
  <si>
    <t>Фаттахов  АР</t>
  </si>
  <si>
    <t>0,50</t>
  </si>
  <si>
    <t>3,00</t>
  </si>
  <si>
    <t>МОСКВА  Самбо-70 Д</t>
  </si>
  <si>
    <t>Москва Самбо-70 Д</t>
  </si>
  <si>
    <t xml:space="preserve">Ходырев АН. Некрасова АС </t>
  </si>
  <si>
    <t>2,20</t>
  </si>
  <si>
    <t>1,18</t>
  </si>
  <si>
    <t>1</t>
  </si>
  <si>
    <t>2</t>
  </si>
  <si>
    <t>3</t>
  </si>
  <si>
    <t>4</t>
  </si>
  <si>
    <t>55</t>
  </si>
  <si>
    <t>6</t>
  </si>
  <si>
    <t>11</t>
  </si>
  <si>
    <t>5</t>
  </si>
  <si>
    <t>3,10</t>
  </si>
  <si>
    <t>1,10</t>
  </si>
  <si>
    <t>3,05</t>
  </si>
  <si>
    <t>3,40</t>
  </si>
  <si>
    <t>3/0</t>
  </si>
  <si>
    <t>5-6</t>
  </si>
  <si>
    <t>7-8</t>
  </si>
  <si>
    <t>9-12</t>
  </si>
  <si>
    <t>13-16</t>
  </si>
  <si>
    <t>17-20</t>
  </si>
  <si>
    <t>21-22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</si>
</sst>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33" borderId="16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 applyProtection="1">
      <alignment horizontal="center"/>
      <protection/>
    </xf>
    <xf numFmtId="0" fontId="5" fillId="33" borderId="19" xfId="0" applyNumberFormat="1" applyFont="1" applyFill="1" applyBorder="1" applyAlignment="1">
      <alignment horizontal="center"/>
    </xf>
    <xf numFmtId="0" fontId="5" fillId="0" borderId="19" xfId="42" applyNumberFormat="1" applyFont="1" applyFill="1" applyBorder="1" applyAlignment="1" applyProtection="1">
      <alignment horizontal="center"/>
      <protection/>
    </xf>
    <xf numFmtId="0" fontId="3" fillId="0" borderId="11" xfId="42" applyNumberFormat="1" applyFont="1" applyFill="1" applyBorder="1" applyAlignment="1" applyProtection="1">
      <alignment horizontal="center"/>
      <protection/>
    </xf>
    <xf numFmtId="0" fontId="3" fillId="33" borderId="18" xfId="0" applyNumberFormat="1" applyFont="1" applyFill="1" applyBorder="1" applyAlignment="1">
      <alignment horizontal="center"/>
    </xf>
    <xf numFmtId="0" fontId="3" fillId="0" borderId="18" xfId="42" applyNumberFormat="1" applyFont="1" applyFill="1" applyBorder="1" applyAlignment="1" applyProtection="1">
      <alignment horizontal="center"/>
      <protection/>
    </xf>
    <xf numFmtId="0" fontId="3" fillId="33" borderId="1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49" fontId="3" fillId="0" borderId="0" xfId="0" applyNumberFormat="1" applyFont="1" applyAlignment="1">
      <alignment/>
    </xf>
    <xf numFmtId="0" fontId="14" fillId="0" borderId="0" xfId="0" applyFont="1" applyAlignment="1">
      <alignment horizontal="center" vertical="center"/>
    </xf>
    <xf numFmtId="0" fontId="5" fillId="0" borderId="16" xfId="42" applyNumberFormat="1" applyFont="1" applyFill="1" applyBorder="1" applyAlignment="1" applyProtection="1">
      <alignment horizontal="center"/>
      <protection/>
    </xf>
    <xf numFmtId="0" fontId="5" fillId="0" borderId="17" xfId="42" applyNumberFormat="1" applyFont="1" applyFill="1" applyBorder="1" applyAlignment="1" applyProtection="1">
      <alignment horizontal="center"/>
      <protection/>
    </xf>
    <xf numFmtId="0" fontId="5" fillId="0" borderId="23" xfId="42" applyNumberFormat="1" applyFont="1" applyFill="1" applyBorder="1" applyAlignment="1" applyProtection="1">
      <alignment horizontal="center"/>
      <protection/>
    </xf>
    <xf numFmtId="0" fontId="5" fillId="0" borderId="24" xfId="42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>
      <alignment horizontal="center"/>
    </xf>
    <xf numFmtId="0" fontId="3" fillId="33" borderId="26" xfId="0" applyNumberFormat="1" applyFont="1" applyFill="1" applyBorder="1" applyAlignment="1">
      <alignment horizontal="center"/>
    </xf>
    <xf numFmtId="0" fontId="3" fillId="0" borderId="27" xfId="42" applyNumberFormat="1" applyFont="1" applyFill="1" applyBorder="1" applyAlignment="1" applyProtection="1">
      <alignment horizontal="center"/>
      <protection/>
    </xf>
    <xf numFmtId="0" fontId="3" fillId="0" borderId="28" xfId="42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>
      <alignment horizontal="center"/>
    </xf>
    <xf numFmtId="0" fontId="5" fillId="0" borderId="30" xfId="42" applyNumberFormat="1" applyFont="1" applyFill="1" applyBorder="1" applyAlignment="1" applyProtection="1">
      <alignment horizontal="center"/>
      <protection/>
    </xf>
    <xf numFmtId="0" fontId="5" fillId="33" borderId="30" xfId="0" applyNumberFormat="1" applyFont="1" applyFill="1" applyBorder="1" applyAlignment="1">
      <alignment horizontal="center"/>
    </xf>
    <xf numFmtId="0" fontId="5" fillId="0" borderId="31" xfId="42" applyNumberFormat="1" applyFont="1" applyFill="1" applyBorder="1" applyAlignment="1" applyProtection="1">
      <alignment horizontal="center"/>
      <protection/>
    </xf>
    <xf numFmtId="0" fontId="5" fillId="0" borderId="32" xfId="42" applyNumberFormat="1" applyFont="1" applyFill="1" applyBorder="1" applyAlignment="1" applyProtection="1">
      <alignment horizontal="center"/>
      <protection/>
    </xf>
    <xf numFmtId="0" fontId="5" fillId="0" borderId="33" xfId="42" applyNumberFormat="1" applyFont="1" applyFill="1" applyBorder="1" applyAlignment="1" applyProtection="1">
      <alignment horizontal="center"/>
      <protection/>
    </xf>
    <xf numFmtId="0" fontId="3" fillId="0" borderId="26" xfId="42" applyNumberFormat="1" applyFont="1" applyFill="1" applyBorder="1" applyAlignment="1" applyProtection="1">
      <alignment horizontal="center"/>
      <protection/>
    </xf>
    <xf numFmtId="0" fontId="3" fillId="0" borderId="29" xfId="42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>
      <alignment horizontal="center"/>
    </xf>
    <xf numFmtId="0" fontId="5" fillId="0" borderId="34" xfId="42" applyNumberFormat="1" applyFont="1" applyFill="1" applyBorder="1" applyAlignment="1" applyProtection="1">
      <alignment horizontal="center"/>
      <protection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5" fillId="33" borderId="35" xfId="0" applyNumberFormat="1" applyFont="1" applyFill="1" applyBorder="1" applyAlignment="1">
      <alignment horizontal="center"/>
    </xf>
    <xf numFmtId="0" fontId="5" fillId="0" borderId="36" xfId="42" applyNumberFormat="1" applyFont="1" applyFill="1" applyBorder="1" applyAlignment="1" applyProtection="1">
      <alignment horizontal="center"/>
      <protection/>
    </xf>
    <xf numFmtId="0" fontId="3" fillId="33" borderId="37" xfId="0" applyNumberFormat="1" applyFont="1" applyFill="1" applyBorder="1" applyAlignment="1">
      <alignment horizontal="center"/>
    </xf>
    <xf numFmtId="0" fontId="3" fillId="33" borderId="35" xfId="0" applyNumberFormat="1" applyFont="1" applyFill="1" applyBorder="1" applyAlignment="1">
      <alignment horizontal="center"/>
    </xf>
    <xf numFmtId="0" fontId="3" fillId="0" borderId="36" xfId="42" applyNumberFormat="1" applyFont="1" applyFill="1" applyBorder="1" applyAlignment="1" applyProtection="1">
      <alignment horizontal="center"/>
      <protection/>
    </xf>
    <xf numFmtId="0" fontId="3" fillId="33" borderId="38" xfId="0" applyNumberFormat="1" applyFont="1" applyFill="1" applyBorder="1" applyAlignment="1">
      <alignment horizontal="center"/>
    </xf>
    <xf numFmtId="0" fontId="5" fillId="33" borderId="32" xfId="0" applyNumberFormat="1" applyFont="1" applyFill="1" applyBorder="1" applyAlignment="1">
      <alignment horizontal="center"/>
    </xf>
    <xf numFmtId="0" fontId="3" fillId="0" borderId="39" xfId="42" applyNumberFormat="1" applyFont="1" applyFill="1" applyBorder="1" applyAlignment="1" applyProtection="1">
      <alignment horizontal="center"/>
      <protection/>
    </xf>
    <xf numFmtId="0" fontId="3" fillId="33" borderId="4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33" borderId="41" xfId="0" applyNumberFormat="1" applyFont="1" applyFill="1" applyBorder="1" applyAlignment="1">
      <alignment horizontal="center"/>
    </xf>
    <xf numFmtId="0" fontId="3" fillId="33" borderId="42" xfId="0" applyNumberFormat="1" applyFont="1" applyFill="1" applyBorder="1" applyAlignment="1">
      <alignment horizontal="center"/>
    </xf>
    <xf numFmtId="0" fontId="16" fillId="0" borderId="0" xfId="42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5" fillId="0" borderId="43" xfId="42" applyNumberFormat="1" applyFont="1" applyFill="1" applyBorder="1" applyAlignment="1" applyProtection="1">
      <alignment horizontal="center"/>
      <protection/>
    </xf>
    <xf numFmtId="0" fontId="3" fillId="0" borderId="42" xfId="42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5" fillId="0" borderId="44" xfId="42" applyNumberFormat="1" applyFont="1" applyFill="1" applyBorder="1" applyAlignment="1" applyProtection="1">
      <alignment horizontal="center"/>
      <protection/>
    </xf>
    <xf numFmtId="0" fontId="3" fillId="0" borderId="45" xfId="42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9" fontId="0" fillId="0" borderId="0" xfId="0" applyNumberFormat="1" applyFont="1" applyAlignment="1">
      <alignment/>
    </xf>
    <xf numFmtId="0" fontId="6" fillId="33" borderId="16" xfId="0" applyNumberFormat="1" applyFont="1" applyFill="1" applyBorder="1" applyAlignment="1">
      <alignment horizontal="center"/>
    </xf>
    <xf numFmtId="0" fontId="11" fillId="0" borderId="17" xfId="42" applyNumberFormat="1" applyFont="1" applyFill="1" applyBorder="1" applyAlignment="1" applyProtection="1">
      <alignment horizontal="center"/>
      <protection/>
    </xf>
    <xf numFmtId="0" fontId="11" fillId="0" borderId="16" xfId="42" applyNumberFormat="1" applyFont="1" applyFill="1" applyBorder="1" applyAlignment="1" applyProtection="1">
      <alignment horizontal="center"/>
      <protection/>
    </xf>
    <xf numFmtId="0" fontId="11" fillId="0" borderId="23" xfId="42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>
      <alignment horizontal="center"/>
    </xf>
    <xf numFmtId="0" fontId="6" fillId="0" borderId="18" xfId="42" applyNumberFormat="1" applyFont="1" applyFill="1" applyBorder="1" applyAlignment="1" applyProtection="1">
      <alignment horizontal="center"/>
      <protection/>
    </xf>
    <xf numFmtId="0" fontId="6" fillId="0" borderId="11" xfId="42" applyNumberFormat="1" applyFont="1" applyFill="1" applyBorder="1" applyAlignment="1" applyProtection="1">
      <alignment horizontal="center"/>
      <protection/>
    </xf>
    <xf numFmtId="0" fontId="6" fillId="0" borderId="27" xfId="42" applyNumberFormat="1" applyFont="1" applyFill="1" applyBorder="1" applyAlignment="1" applyProtection="1">
      <alignment horizontal="center"/>
      <protection/>
    </xf>
    <xf numFmtId="0" fontId="11" fillId="0" borderId="10" xfId="42" applyNumberFormat="1" applyFont="1" applyFill="1" applyBorder="1" applyAlignment="1" applyProtection="1">
      <alignment horizontal="center"/>
      <protection/>
    </xf>
    <xf numFmtId="0" fontId="11" fillId="33" borderId="19" xfId="42" applyNumberFormat="1" applyFont="1" applyFill="1" applyBorder="1" applyAlignment="1" applyProtection="1">
      <alignment horizontal="center"/>
      <protection/>
    </xf>
    <xf numFmtId="0" fontId="11" fillId="0" borderId="19" xfId="42" applyNumberFormat="1" applyFont="1" applyFill="1" applyBorder="1" applyAlignment="1" applyProtection="1">
      <alignment horizontal="center"/>
      <protection/>
    </xf>
    <xf numFmtId="0" fontId="11" fillId="0" borderId="31" xfId="42" applyNumberFormat="1" applyFont="1" applyFill="1" applyBorder="1" applyAlignment="1" applyProtection="1">
      <alignment horizontal="center"/>
      <protection/>
    </xf>
    <xf numFmtId="0" fontId="6" fillId="33" borderId="18" xfId="42" applyNumberFormat="1" applyFont="1" applyFill="1" applyBorder="1" applyAlignment="1" applyProtection="1">
      <alignment horizontal="center"/>
      <protection/>
    </xf>
    <xf numFmtId="0" fontId="11" fillId="33" borderId="10" xfId="42" applyNumberFormat="1" applyFont="1" applyFill="1" applyBorder="1" applyAlignment="1" applyProtection="1">
      <alignment horizontal="center"/>
      <protection/>
    </xf>
    <xf numFmtId="0" fontId="6" fillId="33" borderId="11" xfId="42" applyNumberFormat="1" applyFont="1" applyFill="1" applyBorder="1" applyAlignment="1" applyProtection="1">
      <alignment horizontal="center"/>
      <protection/>
    </xf>
    <xf numFmtId="0" fontId="6" fillId="33" borderId="31" xfId="0" applyNumberFormat="1" applyFont="1" applyFill="1" applyBorder="1" applyAlignment="1">
      <alignment horizontal="center"/>
    </xf>
    <xf numFmtId="0" fontId="6" fillId="0" borderId="21" xfId="42" applyNumberFormat="1" applyFont="1" applyFill="1" applyBorder="1" applyAlignment="1" applyProtection="1">
      <alignment horizontal="center"/>
      <protection/>
    </xf>
    <xf numFmtId="0" fontId="6" fillId="0" borderId="22" xfId="42" applyNumberFormat="1" applyFont="1" applyFill="1" applyBorder="1" applyAlignment="1" applyProtection="1">
      <alignment horizontal="center"/>
      <protection/>
    </xf>
    <xf numFmtId="0" fontId="6" fillId="33" borderId="39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4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42" applyFont="1" applyFill="1" applyAlignment="1" applyProtection="1">
      <alignment/>
      <protection/>
    </xf>
    <xf numFmtId="0" fontId="5" fillId="0" borderId="46" xfId="42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48" xfId="42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Border="1" applyAlignment="1">
      <alignment/>
    </xf>
    <xf numFmtId="0" fontId="3" fillId="0" borderId="3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37" xfId="42" applyFont="1" applyBorder="1" applyAlignment="1" applyProtection="1">
      <alignment vertical="center" wrapText="1"/>
      <protection/>
    </xf>
    <xf numFmtId="0" fontId="2" fillId="0" borderId="0" xfId="42" applyFont="1" applyAlignment="1" applyProtection="1">
      <alignment horizontal="center" vertical="center"/>
      <protection/>
    </xf>
    <xf numFmtId="0" fontId="5" fillId="0" borderId="25" xfId="42" applyNumberFormat="1" applyFont="1" applyFill="1" applyBorder="1" applyAlignment="1" applyProtection="1">
      <alignment horizontal="center"/>
      <protection/>
    </xf>
    <xf numFmtId="0" fontId="3" fillId="0" borderId="38" xfId="42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10" fillId="0" borderId="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37" xfId="42" applyFont="1" applyBorder="1" applyAlignment="1" applyProtection="1">
      <alignment horizontal="center" vertical="center" wrapText="1"/>
      <protection/>
    </xf>
    <xf numFmtId="49" fontId="5" fillId="0" borderId="4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14" fillId="34" borderId="50" xfId="42" applyNumberFormat="1" applyFont="1" applyFill="1" applyBorder="1" applyAlignment="1" applyProtection="1">
      <alignment horizontal="center" vertical="center" wrapText="1"/>
      <protection/>
    </xf>
    <xf numFmtId="0" fontId="14" fillId="34" borderId="51" xfId="42" applyNumberFormat="1" applyFont="1" applyFill="1" applyBorder="1" applyAlignment="1" applyProtection="1">
      <alignment horizontal="center" vertical="center" wrapText="1"/>
      <protection/>
    </xf>
    <xf numFmtId="0" fontId="14" fillId="34" borderId="52" xfId="42" applyNumberFormat="1" applyFont="1" applyFill="1" applyBorder="1" applyAlignment="1" applyProtection="1">
      <alignment horizontal="center" vertical="center" wrapText="1"/>
      <protection/>
    </xf>
    <xf numFmtId="0" fontId="20" fillId="35" borderId="50" xfId="42" applyFont="1" applyFill="1" applyBorder="1" applyAlignment="1" applyProtection="1">
      <alignment horizontal="center" vertical="center"/>
      <protection/>
    </xf>
    <xf numFmtId="0" fontId="20" fillId="35" borderId="5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42" applyFont="1" applyAlignment="1" applyProtection="1">
      <alignment horizontal="left"/>
      <protection/>
    </xf>
    <xf numFmtId="0" fontId="5" fillId="0" borderId="5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4" borderId="50" xfId="42" applyNumberFormat="1" applyFont="1" applyFill="1" applyBorder="1" applyAlignment="1" applyProtection="1">
      <alignment horizontal="center" vertical="center" wrapText="1"/>
      <protection/>
    </xf>
    <xf numFmtId="0" fontId="5" fillId="34" borderId="51" xfId="42" applyNumberFormat="1" applyFont="1" applyFill="1" applyBorder="1" applyAlignment="1" applyProtection="1">
      <alignment horizontal="center" vertical="center" wrapText="1"/>
      <protection/>
    </xf>
    <xf numFmtId="0" fontId="5" fillId="34" borderId="52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>
      <alignment horizontal="center" vertical="center" wrapText="1"/>
    </xf>
    <xf numFmtId="0" fontId="18" fillId="35" borderId="55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27" fillId="0" borderId="61" xfId="42" applyFont="1" applyBorder="1" applyAlignment="1" applyProtection="1">
      <alignment horizontal="left" vertical="center" wrapText="1"/>
      <protection/>
    </xf>
    <xf numFmtId="0" fontId="28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7" fillId="0" borderId="53" xfId="42" applyFont="1" applyBorder="1" applyAlignment="1" applyProtection="1">
      <alignment horizontal="left" vertical="center" wrapText="1"/>
      <protection/>
    </xf>
    <xf numFmtId="0" fontId="28" fillId="0" borderId="53" xfId="0" applyFont="1" applyBorder="1" applyAlignment="1">
      <alignment horizontal="left" vertical="center" wrapText="1"/>
    </xf>
    <xf numFmtId="0" fontId="27" fillId="0" borderId="63" xfId="42" applyFont="1" applyBorder="1" applyAlignment="1" applyProtection="1">
      <alignment horizontal="left" vertical="center" wrapText="1"/>
      <protection/>
    </xf>
    <xf numFmtId="0" fontId="28" fillId="0" borderId="63" xfId="0" applyFont="1" applyBorder="1" applyAlignment="1">
      <alignment horizontal="left" vertical="center" wrapText="1"/>
    </xf>
    <xf numFmtId="0" fontId="27" fillId="0" borderId="64" xfId="42" applyFont="1" applyBorder="1" applyAlignment="1" applyProtection="1">
      <alignment horizontal="left" vertical="center" wrapText="1"/>
      <protection/>
    </xf>
    <xf numFmtId="0" fontId="27" fillId="0" borderId="65" xfId="42" applyFont="1" applyBorder="1" applyAlignment="1" applyProtection="1">
      <alignment horizontal="left" vertical="center" wrapText="1"/>
      <protection/>
    </xf>
    <xf numFmtId="0" fontId="5" fillId="0" borderId="66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 wrapText="1"/>
    </xf>
    <xf numFmtId="0" fontId="27" fillId="0" borderId="70" xfId="42" applyFont="1" applyBorder="1" applyAlignment="1" applyProtection="1">
      <alignment horizontal="left" vertical="center" wrapText="1"/>
      <protection/>
    </xf>
    <xf numFmtId="0" fontId="28" fillId="0" borderId="71" xfId="0" applyFont="1" applyBorder="1" applyAlignment="1">
      <alignment horizontal="left" vertical="center" wrapText="1"/>
    </xf>
    <xf numFmtId="0" fontId="28" fillId="0" borderId="70" xfId="0" applyFont="1" applyBorder="1" applyAlignment="1">
      <alignment horizontal="left" vertical="center" wrapText="1"/>
    </xf>
    <xf numFmtId="49" fontId="1" fillId="0" borderId="66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27" fillId="0" borderId="54" xfId="42" applyFont="1" applyBorder="1" applyAlignment="1" applyProtection="1">
      <alignment horizontal="left" vertical="center" wrapText="1"/>
      <protection/>
    </xf>
    <xf numFmtId="0" fontId="5" fillId="0" borderId="57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6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left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0" fontId="10" fillId="0" borderId="0" xfId="42" applyFont="1" applyBorder="1" applyAlignment="1" applyProtection="1">
      <alignment horizontal="left"/>
      <protection/>
    </xf>
    <xf numFmtId="0" fontId="0" fillId="0" borderId="0" xfId="42" applyFont="1" applyBorder="1" applyAlignment="1" applyProtection="1">
      <alignment horizontal="left" vertical="center"/>
      <protection/>
    </xf>
    <xf numFmtId="0" fontId="27" fillId="0" borderId="73" xfId="42" applyFont="1" applyBorder="1" applyAlignment="1" applyProtection="1">
      <alignment horizontal="left" vertical="center" wrapText="1"/>
      <protection/>
    </xf>
    <xf numFmtId="0" fontId="3" fillId="36" borderId="49" xfId="0" applyFont="1" applyFill="1" applyBorder="1" applyAlignment="1">
      <alignment horizontal="center" vertical="center" wrapText="1"/>
    </xf>
    <xf numFmtId="0" fontId="0" fillId="0" borderId="49" xfId="42" applyFont="1" applyFill="1" applyBorder="1" applyAlignment="1" applyProtection="1">
      <alignment horizontal="left" vertical="center" wrapText="1"/>
      <protection/>
    </xf>
    <xf numFmtId="0" fontId="3" fillId="0" borderId="49" xfId="42" applyFont="1" applyFill="1" applyBorder="1" applyAlignment="1" applyProtection="1">
      <alignment horizontal="left" vertical="center" wrapText="1"/>
      <protection/>
    </xf>
    <xf numFmtId="0" fontId="5" fillId="0" borderId="4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7" borderId="49" xfId="0" applyFont="1" applyFill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25" fillId="38" borderId="55" xfId="0" applyFont="1" applyFill="1" applyBorder="1" applyAlignment="1">
      <alignment horizontal="center" vertical="center"/>
    </xf>
    <xf numFmtId="0" fontId="25" fillId="38" borderId="74" xfId="0" applyFont="1" applyFill="1" applyBorder="1" applyAlignment="1">
      <alignment horizontal="center" vertical="center"/>
    </xf>
    <xf numFmtId="0" fontId="25" fillId="38" borderId="75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36" borderId="55" xfId="0" applyFont="1" applyFill="1" applyBorder="1" applyAlignment="1">
      <alignment horizontal="center" vertical="center"/>
    </xf>
    <xf numFmtId="0" fontId="25" fillId="36" borderId="74" xfId="0" applyFont="1" applyFill="1" applyBorder="1" applyAlignment="1">
      <alignment horizontal="center" vertical="center"/>
    </xf>
    <xf numFmtId="0" fontId="25" fillId="36" borderId="75" xfId="0" applyFont="1" applyFill="1" applyBorder="1" applyAlignment="1">
      <alignment horizontal="center" vertical="center"/>
    </xf>
    <xf numFmtId="0" fontId="21" fillId="39" borderId="50" xfId="42" applyFont="1" applyFill="1" applyBorder="1" applyAlignment="1" applyProtection="1">
      <alignment horizontal="center" vertical="center" wrapText="1"/>
      <protection/>
    </xf>
    <xf numFmtId="0" fontId="21" fillId="39" borderId="51" xfId="42" applyFont="1" applyFill="1" applyBorder="1" applyAlignment="1" applyProtection="1">
      <alignment horizontal="center" vertical="center" wrapText="1"/>
      <protection/>
    </xf>
    <xf numFmtId="0" fontId="21" fillId="39" borderId="52" xfId="42" applyFont="1" applyFill="1" applyBorder="1" applyAlignment="1" applyProtection="1">
      <alignment horizontal="center" vertical="center" wrapText="1"/>
      <protection/>
    </xf>
    <xf numFmtId="0" fontId="0" fillId="0" borderId="16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36" borderId="50" xfId="42" applyFont="1" applyFill="1" applyBorder="1" applyAlignment="1" applyProtection="1">
      <alignment horizontal="center" vertical="center"/>
      <protection/>
    </xf>
    <xf numFmtId="0" fontId="24" fillId="36" borderId="51" xfId="42" applyFont="1" applyFill="1" applyBorder="1" applyAlignment="1" applyProtection="1">
      <alignment horizontal="center" vertical="center"/>
      <protection/>
    </xf>
    <xf numFmtId="0" fontId="24" fillId="36" borderId="52" xfId="42" applyFont="1" applyFill="1" applyBorder="1" applyAlignment="1" applyProtection="1">
      <alignment horizontal="center" vertical="center"/>
      <protection/>
    </xf>
    <xf numFmtId="0" fontId="25" fillId="37" borderId="55" xfId="0" applyFont="1" applyFill="1" applyBorder="1" applyAlignment="1">
      <alignment horizontal="center" vertical="center"/>
    </xf>
    <xf numFmtId="0" fontId="25" fillId="37" borderId="74" xfId="0" applyFont="1" applyFill="1" applyBorder="1" applyAlignment="1">
      <alignment horizontal="center" vertical="center"/>
    </xf>
    <xf numFmtId="0" fontId="25" fillId="37" borderId="75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9" xfId="42" applyFont="1" applyBorder="1" applyAlignment="1" applyProtection="1">
      <alignment horizontal="left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77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3" fillId="0" borderId="22" xfId="42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7" xfId="42" applyFont="1" applyBorder="1" applyAlignment="1" applyProtection="1">
      <alignment horizontal="left" vertical="center" wrapText="1"/>
      <protection/>
    </xf>
    <xf numFmtId="0" fontId="3" fillId="0" borderId="18" xfId="42" applyFont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3" fillId="0" borderId="49" xfId="42" applyFont="1" applyBorder="1" applyAlignment="1" applyProtection="1">
      <alignment horizontal="left" vertical="center" wrapText="1"/>
      <protection/>
    </xf>
    <xf numFmtId="0" fontId="5" fillId="0" borderId="7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3" fillId="0" borderId="49" xfId="42" applyFont="1" applyBorder="1" applyAlignment="1" applyProtection="1">
      <alignment horizontal="center" vertical="center" wrapText="1"/>
      <protection/>
    </xf>
    <xf numFmtId="0" fontId="5" fillId="0" borderId="78" xfId="0" applyFont="1" applyBorder="1" applyAlignment="1">
      <alignment horizontal="center" vertical="center" wrapText="1"/>
    </xf>
    <xf numFmtId="0" fontId="3" fillId="0" borderId="77" xfId="42" applyFont="1" applyBorder="1" applyAlignment="1" applyProtection="1">
      <alignment horizontal="left" vertical="center" wrapText="1"/>
      <protection/>
    </xf>
    <xf numFmtId="0" fontId="3" fillId="0" borderId="78" xfId="0" applyFont="1" applyBorder="1" applyAlignment="1">
      <alignment horizontal="left" vertical="center" wrapText="1"/>
    </xf>
    <xf numFmtId="0" fontId="3" fillId="0" borderId="77" xfId="42" applyFont="1" applyBorder="1" applyAlignment="1" applyProtection="1">
      <alignment horizontal="center" vertical="center" wrapText="1"/>
      <protection/>
    </xf>
    <xf numFmtId="0" fontId="3" fillId="0" borderId="7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49" fontId="1" fillId="0" borderId="62" xfId="0" applyNumberFormat="1" applyFont="1" applyBorder="1" applyAlignment="1">
      <alignment horizontal="center" vertical="center" wrapText="1"/>
    </xf>
    <xf numFmtId="0" fontId="1" fillId="0" borderId="60" xfId="0" applyNumberFormat="1" applyFont="1" applyBorder="1" applyAlignment="1">
      <alignment horizontal="center" vertical="center" wrapText="1"/>
    </xf>
    <xf numFmtId="49" fontId="1" fillId="0" borderId="60" xfId="0" applyNumberFormat="1" applyFont="1" applyBorder="1" applyAlignment="1">
      <alignment horizontal="center" vertical="center" wrapText="1"/>
    </xf>
    <xf numFmtId="0" fontId="1" fillId="0" borderId="69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60" xfId="0" applyNumberFormat="1" applyFont="1" applyBorder="1" applyAlignment="1">
      <alignment horizontal="center" vertical="center" wrapText="1"/>
    </xf>
    <xf numFmtId="0" fontId="5" fillId="0" borderId="6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6" fillId="0" borderId="11" xfId="42" applyNumberFormat="1" applyFont="1" applyFill="1" applyBorder="1" applyAlignment="1" applyProtection="1">
      <alignment horizontal="center"/>
      <protection/>
    </xf>
    <xf numFmtId="49" fontId="6" fillId="0" borderId="18" xfId="42" applyNumberFormat="1" applyFont="1" applyFill="1" applyBorder="1" applyAlignment="1" applyProtection="1">
      <alignment horizontal="center"/>
      <protection/>
    </xf>
    <xf numFmtId="49" fontId="3" fillId="0" borderId="27" xfId="42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54" xfId="0" applyFont="1" applyBorder="1" applyAlignment="1">
      <alignment horizontal="left" vertical="center" wrapText="1"/>
    </xf>
    <xf numFmtId="0" fontId="27" fillId="0" borderId="62" xfId="0" applyFont="1" applyBorder="1" applyAlignment="1">
      <alignment horizontal="left" vertical="center" wrapText="1"/>
    </xf>
    <xf numFmtId="0" fontId="27" fillId="0" borderId="53" xfId="0" applyFont="1" applyBorder="1" applyAlignment="1">
      <alignment horizontal="left" vertical="center" wrapText="1"/>
    </xf>
    <xf numFmtId="0" fontId="27" fillId="0" borderId="60" xfId="0" applyFont="1" applyBorder="1" applyAlignment="1">
      <alignment horizontal="left" vertical="center" wrapText="1"/>
    </xf>
    <xf numFmtId="0" fontId="27" fillId="0" borderId="56" xfId="0" applyFont="1" applyBorder="1" applyAlignment="1">
      <alignment horizontal="left" vertical="center" wrapText="1"/>
    </xf>
    <xf numFmtId="0" fontId="27" fillId="0" borderId="69" xfId="0" applyFont="1" applyBorder="1" applyAlignment="1">
      <alignment horizontal="left" vertical="center" wrapText="1"/>
    </xf>
    <xf numFmtId="0" fontId="27" fillId="0" borderId="58" xfId="0" applyFont="1" applyBorder="1" applyAlignment="1">
      <alignment horizontal="left" vertical="center" wrapText="1"/>
    </xf>
    <xf numFmtId="0" fontId="27" fillId="0" borderId="80" xfId="0" applyFont="1" applyBorder="1" applyAlignment="1">
      <alignment horizontal="left" vertical="center" wrapText="1"/>
    </xf>
    <xf numFmtId="49" fontId="3" fillId="0" borderId="79" xfId="42" applyNumberFormat="1" applyFont="1" applyFill="1" applyBorder="1" applyAlignment="1" applyProtection="1">
      <alignment horizontal="center"/>
      <protection/>
    </xf>
    <xf numFmtId="49" fontId="3" fillId="0" borderId="28" xfId="42" applyNumberFormat="1" applyFont="1" applyFill="1" applyBorder="1" applyAlignment="1" applyProtection="1">
      <alignment horizontal="center"/>
      <protection/>
    </xf>
    <xf numFmtId="49" fontId="6" fillId="0" borderId="22" xfId="42" applyNumberFormat="1" applyFont="1" applyFill="1" applyBorder="1" applyAlignment="1" applyProtection="1">
      <alignment horizontal="center"/>
      <protection/>
    </xf>
    <xf numFmtId="49" fontId="3" fillId="0" borderId="36" xfId="42" applyNumberFormat="1" applyFont="1" applyFill="1" applyBorder="1" applyAlignment="1" applyProtection="1">
      <alignment horizontal="center"/>
      <protection/>
    </xf>
    <xf numFmtId="0" fontId="0" fillId="0" borderId="2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</xdr:col>
      <xdr:colOff>133350</xdr:colOff>
      <xdr:row>1</xdr:row>
      <xdr:rowOff>104775</xdr:rowOff>
    </xdr:to>
    <xdr:pic>
      <xdr:nvPicPr>
        <xdr:cNvPr id="1" name="Picture 6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2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5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323850</xdr:colOff>
      <xdr:row>2</xdr:row>
      <xdr:rowOff>47625</xdr:rowOff>
    </xdr:to>
    <xdr:pic>
      <xdr:nvPicPr>
        <xdr:cNvPr id="2" name="Picture 27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3" name="Picture 2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095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8;%202011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8;%202011\&#1055;&#1056;&#1054;&#1058;&#1054;&#1050;&#1054;&#1051;&#1067;\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14-17 июня 2011 г.       г. Краснокамск</v>
          </cell>
        </row>
        <row r="6">
          <cell r="A6" t="str">
            <v>Гл. судья, судья МК</v>
          </cell>
          <cell r="G6" t="str">
            <v>Е.А. Борков</v>
          </cell>
        </row>
        <row r="7">
          <cell r="G7" t="str">
            <v>/г. Москва/</v>
          </cell>
        </row>
        <row r="8">
          <cell r="G8" t="str">
            <v>Р.М. Закиров</v>
          </cell>
        </row>
        <row r="9">
          <cell r="G9" t="str">
            <v>/г. Пермь/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итоговый протокол"/>
      <sheetName val="пр. хода"/>
      <sheetName val="ПОЛУФИНАЛ ФИНАЛ"/>
      <sheetName val="круги"/>
      <sheetName val="пр.взвешивания"/>
    </sheetNames>
    <sheetDataSet>
      <sheetData sheetId="5">
        <row r="6">
          <cell r="B6">
            <v>1</v>
          </cell>
        </row>
        <row r="8">
          <cell r="B8">
            <v>2</v>
          </cell>
        </row>
        <row r="10">
          <cell r="B10">
            <v>3</v>
          </cell>
        </row>
        <row r="12">
          <cell r="B12">
            <v>4</v>
          </cell>
        </row>
        <row r="14">
          <cell r="B14">
            <v>5</v>
          </cell>
        </row>
        <row r="16">
          <cell r="B16">
            <v>6</v>
          </cell>
        </row>
        <row r="18">
          <cell r="B18">
            <v>7</v>
          </cell>
        </row>
        <row r="20">
          <cell r="B20">
            <v>8</v>
          </cell>
        </row>
        <row r="22">
          <cell r="B22">
            <v>9</v>
          </cell>
        </row>
        <row r="24">
          <cell r="B24">
            <v>10</v>
          </cell>
        </row>
        <row r="26">
          <cell r="B26">
            <v>11</v>
          </cell>
        </row>
        <row r="28">
          <cell r="B28">
            <v>12</v>
          </cell>
        </row>
        <row r="30">
          <cell r="B30">
            <v>13</v>
          </cell>
        </row>
        <row r="32">
          <cell r="B32">
            <v>14</v>
          </cell>
        </row>
        <row r="34">
          <cell r="B34">
            <v>15</v>
          </cell>
        </row>
        <row r="36">
          <cell r="B36">
            <v>16</v>
          </cell>
        </row>
        <row r="38">
          <cell r="B38">
            <v>17</v>
          </cell>
        </row>
        <row r="40">
          <cell r="B40">
            <v>18</v>
          </cell>
        </row>
        <row r="42">
          <cell r="B42">
            <v>19</v>
          </cell>
        </row>
        <row r="44">
          <cell r="B44">
            <v>20</v>
          </cell>
        </row>
        <row r="46">
          <cell r="B46">
            <v>21</v>
          </cell>
        </row>
        <row r="48">
          <cell r="B48">
            <v>22</v>
          </cell>
        </row>
        <row r="50">
          <cell r="B50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644"/>
  <sheetViews>
    <sheetView zoomScalePageLayoutView="0" workbookViewId="0" topLeftCell="A1">
      <selection activeCell="A55" sqref="A1:G55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7" ht="24.75" customHeight="1" thickBot="1">
      <c r="A1" s="159" t="s">
        <v>39</v>
      </c>
      <c r="B1" s="159"/>
      <c r="C1" s="159"/>
      <c r="D1" s="159"/>
      <c r="E1" s="159"/>
      <c r="F1" s="159"/>
      <c r="G1" s="159"/>
    </row>
    <row r="2" spans="1:7" ht="42" customHeight="1" thickBot="1">
      <c r="A2" s="153" t="s">
        <v>37</v>
      </c>
      <c r="B2" s="153"/>
      <c r="C2" s="154"/>
      <c r="D2" s="161" t="str">
        <f>HYPERLINK('[2]реквизиты'!$A$2)</f>
        <v>Чемпионат России по САМБО среди женщин</v>
      </c>
      <c r="E2" s="162"/>
      <c r="F2" s="162"/>
      <c r="G2" s="163"/>
    </row>
    <row r="3" spans="1:7" ht="21.75" customHeight="1" thickBot="1">
      <c r="A3" s="160" t="str">
        <f>HYPERLINK('[2]реквизиты'!$A$3)</f>
        <v>14-17 июня 2011 г.       г. Краснокамск</v>
      </c>
      <c r="B3" s="160"/>
      <c r="C3" s="160"/>
      <c r="D3" s="131"/>
      <c r="E3" s="132"/>
      <c r="F3" s="164" t="str">
        <f>HYPERLINK('пр.взвешивания'!E3)</f>
        <v>в.к.      60        кг.</v>
      </c>
      <c r="G3" s="165"/>
    </row>
    <row r="4" spans="1:7" ht="12.75" customHeight="1">
      <c r="A4" s="152" t="s">
        <v>34</v>
      </c>
      <c r="B4" s="152" t="s">
        <v>0</v>
      </c>
      <c r="C4" s="152" t="s">
        <v>1</v>
      </c>
      <c r="D4" s="152" t="s">
        <v>21</v>
      </c>
      <c r="E4" s="152" t="s">
        <v>22</v>
      </c>
      <c r="F4" s="152" t="s">
        <v>23</v>
      </c>
      <c r="G4" s="152" t="s">
        <v>24</v>
      </c>
    </row>
    <row r="5" spans="1:7" ht="12.75" customHeight="1">
      <c r="A5" s="152"/>
      <c r="B5" s="152"/>
      <c r="C5" s="152"/>
      <c r="D5" s="152"/>
      <c r="E5" s="152"/>
      <c r="F5" s="152"/>
      <c r="G5" s="152"/>
    </row>
    <row r="6" spans="1:7" ht="12.75" customHeight="1">
      <c r="A6" s="155" t="s">
        <v>176</v>
      </c>
      <c r="B6" s="156">
        <v>21</v>
      </c>
      <c r="C6" s="158" t="str">
        <f>VLOOKUP(B6,'пр.взвешивания'!B6:G55,2,FALSE)</f>
        <v>КОНДРАТЬЕВА Олеся Викторовна</v>
      </c>
      <c r="D6" s="158" t="str">
        <f>VLOOKUP(B6,'пр.взвешивания'!B6:G55,3,FALSE)</f>
        <v>04.12.83 мсмк</v>
      </c>
      <c r="E6" s="158" t="str">
        <f>VLOOKUP(B6,'пр.взвешивания'!B6:G55,4,FALSE)</f>
        <v>СФО Иркутская Ангарск Россспорт</v>
      </c>
      <c r="F6" s="158" t="str">
        <f>VLOOKUP(B6,'пр.взвешивания'!B6:G55,5,FALSE)</f>
        <v>000596  2504214298.</v>
      </c>
      <c r="G6" s="158" t="str">
        <f>VLOOKUP(B6,'пр.взвешивания'!B6:G55,6,FALSE)</f>
        <v>Ефимов НН Курьерова СВ</v>
      </c>
    </row>
    <row r="7" spans="1:7" ht="12.75" customHeight="1">
      <c r="A7" s="155"/>
      <c r="B7" s="157"/>
      <c r="C7" s="158"/>
      <c r="D7" s="158"/>
      <c r="E7" s="158"/>
      <c r="F7" s="158"/>
      <c r="G7" s="158"/>
    </row>
    <row r="8" spans="1:7" ht="12.75" customHeight="1">
      <c r="A8" s="155" t="s">
        <v>177</v>
      </c>
      <c r="B8" s="156">
        <v>5</v>
      </c>
      <c r="C8" s="158" t="str">
        <f>VLOOKUP(B8,'пр.взвешивания'!B6:G57,2,FALSE)</f>
        <v>ОНОПРИЕНКО Екатерина Андреевна</v>
      </c>
      <c r="D8" s="158" t="str">
        <f>VLOOKUP(B8,'пр.взвешивания'!B6:G57,3,FALSE)</f>
        <v>14.08.87 мсмк</v>
      </c>
      <c r="E8" s="158" t="str">
        <f>VLOOKUP(B8,'пр.взвешивания'!B6:G57,4,FALSE)</f>
        <v>ПФО Пермский Пермь, Самара ВС</v>
      </c>
      <c r="F8" s="158" t="str">
        <f>VLOOKUP(B8,'пр.взвешивания'!B6:G57,5,FALSE)</f>
        <v>008803</v>
      </c>
      <c r="G8" s="158" t="str">
        <f>VLOOKUP(B8,'пр.взвешивания'!B6:G57,6,FALSE)</f>
        <v>Брулетова ЛА, Новиков ДЛ</v>
      </c>
    </row>
    <row r="9" spans="1:7" ht="12.75" customHeight="1">
      <c r="A9" s="155"/>
      <c r="B9" s="157"/>
      <c r="C9" s="158"/>
      <c r="D9" s="158"/>
      <c r="E9" s="158"/>
      <c r="F9" s="158"/>
      <c r="G9" s="158"/>
    </row>
    <row r="10" spans="1:7" ht="12.75" customHeight="1">
      <c r="A10" s="155" t="s">
        <v>178</v>
      </c>
      <c r="B10" s="156">
        <v>7</v>
      </c>
      <c r="C10" s="158" t="str">
        <f>VLOOKUP(B10,'пр.взвешивания'!B6:G59,2,FALSE)</f>
        <v>БИНДЕР Ирина Владимировна</v>
      </c>
      <c r="D10" s="158" t="str">
        <f>VLOOKUP(B10,'пр.взвешивания'!B6:G59,3,FALSE)</f>
        <v>29.02.88 МСМК</v>
      </c>
      <c r="E10" s="158" t="str">
        <f>VLOOKUP(B10,'пр.взвешивания'!B6:G59,4,FALSE)</f>
        <v>ПФО Пермский Березники МО</v>
      </c>
      <c r="F10" s="158">
        <f>VLOOKUP(B10,'пр.взвешивания'!B6:G59,5,FALSE)</f>
        <v>0</v>
      </c>
      <c r="G10" s="158" t="str">
        <f>VLOOKUP(B10,'пр.взвешивания'!B6:G59,6,FALSE)</f>
        <v>Бузилов ВН  Рахмулин ВВ</v>
      </c>
    </row>
    <row r="11" spans="1:7" ht="12.75" customHeight="1">
      <c r="A11" s="155"/>
      <c r="B11" s="157"/>
      <c r="C11" s="158"/>
      <c r="D11" s="158"/>
      <c r="E11" s="158"/>
      <c r="F11" s="158"/>
      <c r="G11" s="158"/>
    </row>
    <row r="12" spans="1:7" ht="12.75" customHeight="1">
      <c r="A12" s="155" t="s">
        <v>178</v>
      </c>
      <c r="B12" s="156">
        <v>15</v>
      </c>
      <c r="C12" s="158" t="str">
        <f>VLOOKUP(B12,'пр.взвешивания'!B6:G61,2,FALSE)</f>
        <v>БУРЦЕВА Светлана Викторовна</v>
      </c>
      <c r="D12" s="158" t="str">
        <f>VLOOKUP(B12,'пр.взвешивания'!B6:G61,3,FALSE)</f>
        <v>14.11.84 мс</v>
      </c>
      <c r="E12" s="158" t="str">
        <f>VLOOKUP(B12,'пр.взвешивания'!B6:G61,4,FALSE)</f>
        <v>ПФО Пермский Березники МО</v>
      </c>
      <c r="F12" s="158" t="str">
        <f>VLOOKUP(B12,'пр.взвешивания'!B6:G61,5,FALSE)</f>
        <v>000442 5704374673.</v>
      </c>
      <c r="G12" s="158" t="str">
        <f>VLOOKUP(B12,'пр.взвешивания'!B6:G61,6,FALSE)</f>
        <v>Рахмуллин ВВ</v>
      </c>
    </row>
    <row r="13" spans="1:7" ht="12.75" customHeight="1">
      <c r="A13" s="155"/>
      <c r="B13" s="157"/>
      <c r="C13" s="158"/>
      <c r="D13" s="158"/>
      <c r="E13" s="158"/>
      <c r="F13" s="158"/>
      <c r="G13" s="158"/>
    </row>
    <row r="14" spans="1:7" ht="12.75" customHeight="1">
      <c r="A14" s="155" t="s">
        <v>189</v>
      </c>
      <c r="B14" s="156">
        <v>9</v>
      </c>
      <c r="C14" s="158" t="str">
        <f>VLOOKUP(B14,'пр.взвешивания'!B6:G63,2,FALSE)</f>
        <v>КОСТЕНКО Яна Сергеевна</v>
      </c>
      <c r="D14" s="158" t="str">
        <f>VLOOKUP(B14,'пр.взвешивания'!B6:G63,3,FALSE)</f>
        <v>09.09.87 мсмк</v>
      </c>
      <c r="E14" s="158" t="str">
        <f>VLOOKUP(B14,'пр.взвешивания'!B6:G63,4,FALSE)</f>
        <v>ДВФО Приморский Владивосток УФК и С</v>
      </c>
      <c r="F14" s="158" t="str">
        <f>VLOOKUP(B14,'пр.взвешивания'!B6:G63,5,FALSE)</f>
        <v>000619    050747965</v>
      </c>
      <c r="G14" s="158" t="str">
        <f>VLOOKUP(B14,'пр.взвешивания'!B6:G63,6,FALSE)</f>
        <v>Леонтьев ЮА Фалеева ОА</v>
      </c>
    </row>
    <row r="15" spans="1:7" ht="12.75" customHeight="1">
      <c r="A15" s="155"/>
      <c r="B15" s="157"/>
      <c r="C15" s="158"/>
      <c r="D15" s="158"/>
      <c r="E15" s="158"/>
      <c r="F15" s="158"/>
      <c r="G15" s="158"/>
    </row>
    <row r="16" spans="1:7" ht="12.75" customHeight="1">
      <c r="A16" s="155" t="s">
        <v>189</v>
      </c>
      <c r="B16" s="156">
        <v>20</v>
      </c>
      <c r="C16" s="158" t="str">
        <f>VLOOKUP(B16,'пр.взвешивания'!B6:G65,2,FALSE)</f>
        <v>КАБУЛОВА София Назимовна</v>
      </c>
      <c r="D16" s="158" t="str">
        <f>VLOOKUP(B16,'пр.взвешивания'!B6:G65,3,FALSE)</f>
        <v>29.05.89 кмс</v>
      </c>
      <c r="E16" s="158" t="str">
        <f>VLOOKUP(B16,'пр.взвешивания'!B6:G65,4,FALSE)</f>
        <v>С.Петербург ВС</v>
      </c>
      <c r="F16" s="158" t="str">
        <f>VLOOKUP(B16,'пр.взвешивания'!B6:G65,5,FALSE)</f>
        <v>000872  4009812900.</v>
      </c>
      <c r="G16" s="158" t="str">
        <f>VLOOKUP(B16,'пр.взвешивания'!B6:G65,6,FALSE)</f>
        <v>  Платонов АП</v>
      </c>
    </row>
    <row r="17" spans="1:7" ht="12.75" customHeight="1">
      <c r="A17" s="155"/>
      <c r="B17" s="157"/>
      <c r="C17" s="158"/>
      <c r="D17" s="158"/>
      <c r="E17" s="158"/>
      <c r="F17" s="158"/>
      <c r="G17" s="158"/>
    </row>
    <row r="18" spans="1:7" ht="12.75" customHeight="1">
      <c r="A18" s="228" t="s">
        <v>190</v>
      </c>
      <c r="B18" s="156">
        <v>3</v>
      </c>
      <c r="C18" s="158" t="str">
        <f>VLOOKUP(B18,'пр.взвешивания'!B6:G67,2,FALSE)</f>
        <v>БАРКОВСКАЯ Надежда Александровна</v>
      </c>
      <c r="D18" s="158" t="str">
        <f>VLOOKUP(B18,'пр.взвешивания'!B6:G67,3,FALSE)</f>
        <v>25.08.88 мс</v>
      </c>
      <c r="E18" s="158" t="str">
        <f>VLOOKUP(B18,'пр.взвешивания'!B6:G67,4,FALSE)</f>
        <v>ЦФО Тульская Тула </v>
      </c>
      <c r="F18" s="158">
        <f>VLOOKUP(B18,'пр.взвешивания'!B6:G67,5,FALSE)</f>
        <v>0</v>
      </c>
      <c r="G18" s="158" t="str">
        <f>VLOOKUP(B18,'пр.взвешивания'!B6:G67,6,FALSE)</f>
        <v>Тен СА</v>
      </c>
    </row>
    <row r="19" spans="1:7" ht="12.75" customHeight="1">
      <c r="A19" s="228"/>
      <c r="B19" s="157"/>
      <c r="C19" s="158"/>
      <c r="D19" s="158"/>
      <c r="E19" s="158"/>
      <c r="F19" s="158"/>
      <c r="G19" s="158"/>
    </row>
    <row r="20" spans="1:7" ht="12.75" customHeight="1">
      <c r="A20" s="228" t="s">
        <v>190</v>
      </c>
      <c r="B20" s="156">
        <v>12</v>
      </c>
      <c r="C20" s="158" t="str">
        <f>VLOOKUP(B20,'пр.взвешивания'!B6:G69,2,FALSE)</f>
        <v>Самохвалова Алена Евгеньевна</v>
      </c>
      <c r="D20" s="158" t="str">
        <f>VLOOKUP(B20,'пр.взвешивания'!B6:G69,3,FALSE)</f>
        <v>27.04.1985 кмс</v>
      </c>
      <c r="E20" s="158" t="str">
        <f>VLOOKUP(B20,'пр.взвешивания'!B6:G69,4,FALSE)</f>
        <v>УФО Челябинск РССС</v>
      </c>
      <c r="F20" s="158">
        <f>VLOOKUP(B20,'пр.взвешивания'!B6:G69,5,FALSE)</f>
        <v>0</v>
      </c>
      <c r="G20" s="158" t="str">
        <f>VLOOKUP(B20,'пр.взвешивания'!B6:G69,6,FALSE)</f>
        <v> Юсупов МХ</v>
      </c>
    </row>
    <row r="21" spans="1:7" ht="12.75" customHeight="1">
      <c r="A21" s="228"/>
      <c r="B21" s="157"/>
      <c r="C21" s="158"/>
      <c r="D21" s="158"/>
      <c r="E21" s="158"/>
      <c r="F21" s="158"/>
      <c r="G21" s="158"/>
    </row>
    <row r="22" spans="1:7" ht="12.75" customHeight="1">
      <c r="A22" s="228" t="s">
        <v>191</v>
      </c>
      <c r="B22" s="156">
        <v>2</v>
      </c>
      <c r="C22" s="158" t="str">
        <f>VLOOKUP(B22,'пр.взвешивания'!B6:G71,2,FALSE)</f>
        <v>КУЛЬМАМЕТОВА Алия Хакимчановна</v>
      </c>
      <c r="D22" s="158" t="str">
        <f>VLOOKUP(B22,'пр.взвешивания'!B6:G71,3,FALSE)</f>
        <v>04.06.91 кмс</v>
      </c>
      <c r="E22" s="158">
        <f>VLOOKUP(B22,'[4]пр.взвешивания'!B6:G71,4,FALSE)</f>
        <v>0</v>
      </c>
      <c r="F22" s="158" t="str">
        <f>VLOOKUP(B22,'пр.взвешивания'!B6:G71,5,FALSE)</f>
        <v>003283054</v>
      </c>
      <c r="G22" s="158" t="str">
        <f>VLOOKUP(B22,'пр.взвешивания'!B6:G71,6,FALSE)</f>
        <v>Матвеев СВ</v>
      </c>
    </row>
    <row r="23" spans="1:7" ht="12.75" customHeight="1">
      <c r="A23" s="228"/>
      <c r="B23" s="157"/>
      <c r="C23" s="158"/>
      <c r="D23" s="158"/>
      <c r="E23" s="158"/>
      <c r="F23" s="158"/>
      <c r="G23" s="158"/>
    </row>
    <row r="24" spans="1:7" ht="12.75" customHeight="1">
      <c r="A24" s="228" t="s">
        <v>191</v>
      </c>
      <c r="B24" s="156">
        <v>10</v>
      </c>
      <c r="C24" s="158" t="str">
        <f>VLOOKUP(B24,'пр.взвешивания'!B6:G73,2,FALSE)</f>
        <v>Амаева Алена Ильгизовна</v>
      </c>
      <c r="D24" s="158" t="str">
        <f>VLOOKUP(B24,'пр.взвешивания'!B6:G73,3,FALSE)</f>
        <v>16.05.1990 кмс</v>
      </c>
      <c r="E24" s="158">
        <f>VLOOKUP(B24,'[4]пр.взвешивания'!B6:G73,4,FALSE)</f>
        <v>0</v>
      </c>
      <c r="F24" s="158" t="str">
        <f>VLOOKUP(B24,'пр.взвешивания'!B6:G73,5,FALSE)</f>
        <v>003301</v>
      </c>
      <c r="G24" s="158" t="str">
        <f>VLOOKUP(B24,'пр.взвешивания'!B6:G73,6,FALSE)</f>
        <v>Дураков СН, Амаева ЛИ</v>
      </c>
    </row>
    <row r="25" spans="1:7" ht="12.75" customHeight="1">
      <c r="A25" s="228"/>
      <c r="B25" s="157"/>
      <c r="C25" s="158"/>
      <c r="D25" s="158"/>
      <c r="E25" s="158"/>
      <c r="F25" s="158"/>
      <c r="G25" s="158"/>
    </row>
    <row r="26" spans="1:7" ht="12.75" customHeight="1">
      <c r="A26" s="228" t="s">
        <v>191</v>
      </c>
      <c r="B26" s="156">
        <v>17</v>
      </c>
      <c r="C26" s="158" t="str">
        <f>VLOOKUP(B26,'пр.взвешивания'!B6:G75,2,FALSE)</f>
        <v>КУРДЯЕВА Мария Александровна</v>
      </c>
      <c r="D26" s="158" t="str">
        <f>VLOOKUP(B26,'пр.взвешивания'!B6:G75,3,FALSE)</f>
        <v>04.05.90 мс</v>
      </c>
      <c r="E26" s="158" t="str">
        <f>VLOOKUP(B26,'пр.взвешивания'!B6:G75,4,FALSE)</f>
        <v>ПФО Саратовская Балаково ВС</v>
      </c>
      <c r="F26" s="158" t="str">
        <f>VLOOKUP(B26,'пр.взвешивания'!B6:G75,5,FALSE)</f>
        <v>000911</v>
      </c>
      <c r="G26" s="158" t="str">
        <f>VLOOKUP(B26,'пр.взвешивания'!B6:G75,6,FALSE)</f>
        <v>Сучков АА</v>
      </c>
    </row>
    <row r="27" spans="1:7" ht="12.75" customHeight="1">
      <c r="A27" s="228"/>
      <c r="B27" s="157"/>
      <c r="C27" s="158"/>
      <c r="D27" s="158"/>
      <c r="E27" s="158"/>
      <c r="F27" s="158"/>
      <c r="G27" s="158"/>
    </row>
    <row r="28" spans="1:7" ht="12.75" customHeight="1">
      <c r="A28" s="228" t="s">
        <v>191</v>
      </c>
      <c r="B28" s="156">
        <v>18</v>
      </c>
      <c r="C28" s="158" t="str">
        <f>VLOOKUP(B28,'пр.взвешивания'!B6:G77,2,FALSE)</f>
        <v>ЖЕРНЯКОВА Татьяна Владимировна</v>
      </c>
      <c r="D28" s="158" t="str">
        <f>VLOOKUP(B28,'пр.взвешивания'!B6:G77,3,FALSE)</f>
        <v>26.08.84 мсмк</v>
      </c>
      <c r="E28" s="158" t="str">
        <f>VLOOKUP(B28,'пр.взвешивания'!B6:G77,4,FALSE)</f>
        <v>МОСКВА  С-70 Д </v>
      </c>
      <c r="F28" s="158" t="str">
        <f>VLOOKUP(B28,'пр.взвешивания'!B6:G77,5,FALSE)</f>
        <v>000656  6804158579</v>
      </c>
      <c r="G28" s="158" t="str">
        <f>VLOOKUP(B28,'пр.взвешивания'!B6:G77,6,FALSE)</f>
        <v>Доровских С. Ходырев АН</v>
      </c>
    </row>
    <row r="29" spans="1:7" ht="12.75" customHeight="1">
      <c r="A29" s="228"/>
      <c r="B29" s="157"/>
      <c r="C29" s="158"/>
      <c r="D29" s="158"/>
      <c r="E29" s="158"/>
      <c r="F29" s="158"/>
      <c r="G29" s="158"/>
    </row>
    <row r="30" spans="1:7" ht="12.75">
      <c r="A30" s="228" t="s">
        <v>192</v>
      </c>
      <c r="B30" s="156">
        <v>1</v>
      </c>
      <c r="C30" s="158" t="str">
        <f>VLOOKUP(B30,'пр.взвешивания'!B6:G79,2,FALSE)</f>
        <v>КАЛЯЕВА Светлана Викторовна</v>
      </c>
      <c r="D30" s="158">
        <f>VLOOKUP(B30,'[4]пр.взвешивания'!B6:G79,3,FALSE)</f>
        <v>0</v>
      </c>
      <c r="E30" s="158" t="str">
        <f>VLOOKUP(B30,'пр.взвешивания'!B6:G79,4,FALSE)</f>
        <v>МОСКВА  Самбо-70 Д</v>
      </c>
      <c r="F30" s="158" t="str">
        <f>VLOOKUP(B30,'пр.взвешивания'!B6:G79,5,FALSE)</f>
        <v>018399    4506631833</v>
      </c>
      <c r="G30" s="158" t="str">
        <f>VLOOKUP(B30,'пр.взвешивания'!B6:G79,6,FALSE)</f>
        <v>Коровкин ВН, Ходырев АН</v>
      </c>
    </row>
    <row r="31" spans="1:7" ht="12.75" customHeight="1">
      <c r="A31" s="228"/>
      <c r="B31" s="157"/>
      <c r="C31" s="158"/>
      <c r="D31" s="158"/>
      <c r="E31" s="158"/>
      <c r="F31" s="158"/>
      <c r="G31" s="158"/>
    </row>
    <row r="32" spans="1:7" ht="12.75" customHeight="1">
      <c r="A32" s="228" t="s">
        <v>192</v>
      </c>
      <c r="B32" s="156">
        <v>11</v>
      </c>
      <c r="C32" s="158" t="str">
        <f>VLOOKUP(B32,'пр.взвешивания'!B6:G81,2,FALSE)</f>
        <v>МКОЯН Рипсимэ Давидовна</v>
      </c>
      <c r="D32" s="158" t="str">
        <f>VLOOKUP(B32,'пр.взвешивания'!B6:G81,3,FALSE)</f>
        <v>27.08.91  кмс</v>
      </c>
      <c r="E32" s="158">
        <f>VLOOKUP(B32,'[4]пр.взвешивания'!B6:G81,4,FALSE)</f>
        <v>0</v>
      </c>
      <c r="F32" s="158" t="str">
        <f>VLOOKUP(B32,'пр.взвешивания'!B6:G81,5,FALSE)</f>
        <v>008398</v>
      </c>
      <c r="G32" s="158" t="str">
        <f>VLOOKUP(B32,'пр.взвешивания'!B6:G81,6,FALSE)</f>
        <v>Кутьин ВГ Семенова СЮ</v>
      </c>
    </row>
    <row r="33" spans="1:7" ht="12.75" customHeight="1">
      <c r="A33" s="228"/>
      <c r="B33" s="157"/>
      <c r="C33" s="158"/>
      <c r="D33" s="158"/>
      <c r="E33" s="158"/>
      <c r="F33" s="158"/>
      <c r="G33" s="158"/>
    </row>
    <row r="34" spans="1:7" ht="12.75">
      <c r="A34" s="228" t="s">
        <v>192</v>
      </c>
      <c r="B34" s="156">
        <v>13</v>
      </c>
      <c r="C34" s="158" t="str">
        <f>VLOOKUP(B34,'пр.взвешивания'!B6:G83,2,FALSE)</f>
        <v>МИХАЙЛЫЧЕВА Мария Александровна</v>
      </c>
      <c r="D34" s="158" t="str">
        <f>VLOOKUP(B34,'пр.взвешивания'!B6:G83,3,FALSE)</f>
        <v>02.06.92 кмс</v>
      </c>
      <c r="E34" s="158" t="str">
        <f>VLOOKUP(B34,'пр.взвешивания'!B6:G83,4,FALSE)</f>
        <v>ПФО Нижегородская Кстово ПР</v>
      </c>
      <c r="F34" s="158" t="str">
        <f>VLOOKUP(B34,'пр.взвешивания'!B6:G83,5,FALSE)</f>
        <v>003271   2205697904</v>
      </c>
      <c r="G34" s="158" t="str">
        <f>VLOOKUP(B34,'пр.взвешивания'!B6:G83,6,FALSE)</f>
        <v>Кожемякин ВС</v>
      </c>
    </row>
    <row r="35" spans="1:7" ht="12.75" customHeight="1">
      <c r="A35" s="228"/>
      <c r="B35" s="157"/>
      <c r="C35" s="158"/>
      <c r="D35" s="158"/>
      <c r="E35" s="158"/>
      <c r="F35" s="158"/>
      <c r="G35" s="158"/>
    </row>
    <row r="36" spans="1:7" ht="12.75" customHeight="1">
      <c r="A36" s="228" t="s">
        <v>192</v>
      </c>
      <c r="B36" s="156">
        <v>19</v>
      </c>
      <c r="C36" s="158" t="str">
        <f>VLOOKUP(B36,'пр.взвешивания'!B6:G85,2,FALSE)</f>
        <v>МАЛЫШЕВА Валерия Леонидовна</v>
      </c>
      <c r="D36" s="158" t="str">
        <f>VLOOKUP(B36,'пр.взвешивания'!B6:G85,3,FALSE)</f>
        <v>09.04.91 мс</v>
      </c>
      <c r="E36" s="158" t="str">
        <f>VLOOKUP(B36,'пр.взвешивания'!B6:G85,4,FALSE)</f>
        <v>ПФО Пермский Пермь МО</v>
      </c>
      <c r="F36" s="158" t="str">
        <f>VLOOKUP(B36,'пр.взвешивания'!B6:G85,5,FALSE)</f>
        <v>003245</v>
      </c>
      <c r="G36" s="158" t="str">
        <f>VLOOKUP(B36,'пр.взвешивания'!B6:G85,6,FALSE)</f>
        <v>Шабалин К</v>
      </c>
    </row>
    <row r="37" spans="1:7" ht="12.75" customHeight="1">
      <c r="A37" s="228"/>
      <c r="B37" s="157"/>
      <c r="C37" s="158"/>
      <c r="D37" s="158"/>
      <c r="E37" s="158"/>
      <c r="F37" s="158"/>
      <c r="G37" s="158"/>
    </row>
    <row r="38" spans="1:7" ht="12.75" customHeight="1">
      <c r="A38" s="155" t="s">
        <v>193</v>
      </c>
      <c r="B38" s="156">
        <v>6</v>
      </c>
      <c r="C38" s="158" t="str">
        <f>VLOOKUP(B38,'пр.взвешивания'!B6:G87,2,FALSE)</f>
        <v>МАРЧЕНКОВА Светлана Леонидовна</v>
      </c>
      <c r="D38" s="158" t="str">
        <f>VLOOKUP(B38,'пр.взвешивания'!B6:G87,3,FALSE)</f>
        <v>05.03.81 мс</v>
      </c>
      <c r="E38" s="158" t="str">
        <f>VLOOKUP(B38,'пр.взвешивания'!B6:G87,4,FALSE)</f>
        <v>ЦФО Смоленская Д</v>
      </c>
      <c r="F38" s="158" t="str">
        <f>VLOOKUP(B38,'пр.взвешивания'!B6:G87,5,FALSE)</f>
        <v>6307043838</v>
      </c>
      <c r="G38" s="158" t="str">
        <f>VLOOKUP(B38,'пр.взвешивания'!B6:G87,6,FALSE)</f>
        <v>Дворецкая МЮ Воробьева НИ Васильев ВВ</v>
      </c>
    </row>
    <row r="39" spans="1:7" ht="12.75" customHeight="1">
      <c r="A39" s="155"/>
      <c r="B39" s="157"/>
      <c r="C39" s="158"/>
      <c r="D39" s="158"/>
      <c r="E39" s="158"/>
      <c r="F39" s="158"/>
      <c r="G39" s="158"/>
    </row>
    <row r="40" spans="1:7" ht="12.75" customHeight="1">
      <c r="A40" s="155" t="s">
        <v>193</v>
      </c>
      <c r="B40" s="156">
        <v>8</v>
      </c>
      <c r="C40" s="158" t="str">
        <f>VLOOKUP(B40,'пр.взвешивания'!B6:G89,2,FALSE)</f>
        <v>ЯКУНИНА Мария Валерьевна</v>
      </c>
      <c r="D40" s="158" t="str">
        <f>VLOOKUP(B40,'пр.взвешивания'!B6:G89,3,FALSE)</f>
        <v>12.06.89 кмс</v>
      </c>
      <c r="E40" s="158" t="str">
        <f>VLOOKUP(B40,'пр.взвешивания'!B6:G89,4,FALSE)</f>
        <v>Москва Москомспорт</v>
      </c>
      <c r="F40" s="158">
        <f>VLOOKUP(B40,'пр.взвешивания'!B6:G40,5,FALSE)</f>
        <v>0</v>
      </c>
      <c r="G40" s="158" t="str">
        <f>VLOOKUP(B40,'пр.взвешивания'!B6:G89,6,FALSE)</f>
        <v>Сабуров АЛ, Шмаков ОВ</v>
      </c>
    </row>
    <row r="41" spans="1:7" ht="12.75" customHeight="1">
      <c r="A41" s="155"/>
      <c r="B41" s="157"/>
      <c r="C41" s="158"/>
      <c r="D41" s="158"/>
      <c r="E41" s="158"/>
      <c r="F41" s="158"/>
      <c r="G41" s="158"/>
    </row>
    <row r="42" spans="1:7" ht="12.75">
      <c r="A42" s="155" t="s">
        <v>193</v>
      </c>
      <c r="B42" s="156">
        <v>14</v>
      </c>
      <c r="C42" s="158" t="str">
        <f>VLOOKUP(B42,'пр.взвешивания'!B6:G91,2,FALSE)</f>
        <v>МАМЕДОВА Фируза Мяхти Кызы</v>
      </c>
      <c r="D42" s="158" t="str">
        <f>VLOOKUP(B42,'пр.взвешивания'!B6:G91,3,FALSE)</f>
        <v>11.03.92 кмс</v>
      </c>
      <c r="E42" s="158" t="str">
        <f>VLOOKUP(B42,'пр.взвешивания'!B6:G91,4,FALSE)</f>
        <v>ЦФО Владимирская Д</v>
      </c>
      <c r="F42" s="158">
        <f>VLOOKUP(B42,'пр.взвешивания'!B6:G91,5,FALSE)</f>
        <v>0</v>
      </c>
      <c r="G42" s="158" t="str">
        <f>VLOOKUP(B42,'пр.взвешивания'!B6:G91,6,FALSE)</f>
        <v>Гудылин ИВ, Рыбин СМ</v>
      </c>
    </row>
    <row r="43" spans="1:7" ht="12.75">
      <c r="A43" s="155"/>
      <c r="B43" s="157"/>
      <c r="C43" s="158"/>
      <c r="D43" s="158"/>
      <c r="E43" s="158"/>
      <c r="F43" s="158"/>
      <c r="G43" s="158"/>
    </row>
    <row r="44" spans="1:7" ht="12.75">
      <c r="A44" s="155" t="s">
        <v>193</v>
      </c>
      <c r="B44" s="156">
        <v>22</v>
      </c>
      <c r="C44" s="158" t="str">
        <f>VLOOKUP(B44,'пр.взвешивания'!B6:G93,2,FALSE)</f>
        <v>ЗАБОЛОТНЕВА Ольга Павловна</v>
      </c>
      <c r="D44" s="158" t="str">
        <f>VLOOKUP(B44,'пр.взвешивания'!B6:G93,3,FALSE)</f>
        <v>13.01.90 кмс</v>
      </c>
      <c r="E44" s="158" t="str">
        <f>VLOOKUP(B44,'пр.взвешивания'!B6:G93,4,FALSE)</f>
        <v>УФО Тюменгская Тюмень РССС</v>
      </c>
      <c r="F44" s="158">
        <f>VLOOKUP(B44,'пр.взвешивания'!B6:G93,5,FALSE)</f>
        <v>0</v>
      </c>
      <c r="G44" s="158" t="str">
        <f>VLOOKUP(B44,'пр.взвешивания'!B6:G93,6,FALSE)</f>
        <v>Фаттахов  АР</v>
      </c>
    </row>
    <row r="45" spans="1:7" ht="12.75">
      <c r="A45" s="155"/>
      <c r="B45" s="157"/>
      <c r="C45" s="158"/>
      <c r="D45" s="158"/>
      <c r="E45" s="158"/>
      <c r="F45" s="158"/>
      <c r="G45" s="158"/>
    </row>
    <row r="46" spans="1:7" ht="12.75">
      <c r="A46" s="155" t="s">
        <v>194</v>
      </c>
      <c r="B46" s="156">
        <v>4</v>
      </c>
      <c r="C46" s="158" t="str">
        <f>VLOOKUP(B46,'пр.взвешивания'!B6:G95,2,FALSE)</f>
        <v>Шелудякова Марина Олеговна</v>
      </c>
      <c r="D46" s="158" t="str">
        <f>VLOOKUP(B46,'пр.взвешивания'!B6:G95,3,FALSE)</f>
        <v>23.09.92 кмс</v>
      </c>
      <c r="E46" s="158" t="str">
        <f>VLOOKUP(B46,'пр.взвешивания'!B6:G95,4,FALSE)</f>
        <v>СФО Алтайский кр Барнаул МО</v>
      </c>
      <c r="F46" s="158">
        <f>VLOOKUP(B46,'[4]пр.взвешивания'!B6:G95,5,FALSE)</f>
        <v>0</v>
      </c>
      <c r="G46" s="158" t="str">
        <f>VLOOKUP(B46,'пр.взвешивания'!B6:G95,6,FALSE)</f>
        <v>Тихонова СВ</v>
      </c>
    </row>
    <row r="47" spans="1:7" ht="12.75">
      <c r="A47" s="155"/>
      <c r="B47" s="157"/>
      <c r="C47" s="158"/>
      <c r="D47" s="158"/>
      <c r="E47" s="158"/>
      <c r="F47" s="158"/>
      <c r="G47" s="158"/>
    </row>
    <row r="48" spans="1:7" ht="12.75">
      <c r="A48" s="155" t="s">
        <v>194</v>
      </c>
      <c r="B48" s="156">
        <v>16</v>
      </c>
      <c r="C48" s="158" t="str">
        <f>'пр.взвешивания'!C36</f>
        <v>СЫЧЕВА Юлия Борисовна</v>
      </c>
      <c r="D48" s="158">
        <f>'пр.взвешивания'!D36</f>
        <v>32851</v>
      </c>
      <c r="E48" s="158" t="str">
        <f>VLOOKUP(B48,'пр.взвешивания'!B6:G97,4,FALSE)</f>
        <v>Москва Самбо-70 Д</v>
      </c>
      <c r="F48" s="158">
        <f>VLOOKUP(B48,'пр.взвешивания'!B6:G97,5,FALSE)</f>
        <v>0</v>
      </c>
      <c r="G48" s="158" t="str">
        <f>VLOOKUP(B48,'пр.взвешивания'!B6:G97,6,FALSE)</f>
        <v>Ходырев АН. Некрасова АС </v>
      </c>
    </row>
    <row r="49" spans="1:7" ht="12.75">
      <c r="A49" s="155"/>
      <c r="B49" s="157"/>
      <c r="C49" s="158"/>
      <c r="D49" s="158"/>
      <c r="E49" s="158"/>
      <c r="F49" s="158"/>
      <c r="G49" s="158"/>
    </row>
    <row r="50" spans="1:7" ht="6" customHeight="1">
      <c r="A50" s="106"/>
      <c r="B50" s="107"/>
      <c r="C50" s="107"/>
      <c r="D50" s="111"/>
      <c r="E50" s="111"/>
      <c r="F50" s="108"/>
      <c r="G50" s="105"/>
    </row>
    <row r="51" spans="1:8" ht="15.75">
      <c r="A51" s="118" t="str">
        <f>HYPERLINK('[2]реквизиты'!$A$6)</f>
        <v>Гл. судья, судья МК</v>
      </c>
      <c r="B51" s="119"/>
      <c r="C51" s="119"/>
      <c r="D51" s="11"/>
      <c r="E51" s="120"/>
      <c r="F51" s="120"/>
      <c r="G51" s="121" t="str">
        <f>HYPERLINK('[2]реквизиты'!$G$6)</f>
        <v>Е.А. Борков</v>
      </c>
      <c r="H51" s="78"/>
    </row>
    <row r="52" spans="1:8" ht="15.75">
      <c r="A52" s="119"/>
      <c r="B52" s="119"/>
      <c r="C52" s="119"/>
      <c r="D52" s="112"/>
      <c r="E52" s="142"/>
      <c r="F52" s="142"/>
      <c r="G52" s="143" t="str">
        <f>HYPERLINK('[2]реквизиты'!$G$7)</f>
        <v>/г. Москва/</v>
      </c>
      <c r="H52" s="78"/>
    </row>
    <row r="53" spans="1:8" ht="7.5" customHeight="1">
      <c r="A53" s="123"/>
      <c r="B53" s="123"/>
      <c r="C53" s="123"/>
      <c r="D53" s="112"/>
      <c r="E53" s="112"/>
      <c r="F53" s="112"/>
      <c r="G53" s="112"/>
      <c r="H53" s="78"/>
    </row>
    <row r="54" spans="1:7" ht="15.75">
      <c r="A54" s="118" t="str">
        <f>HYPERLINK('[3]реквизиты'!$A$22)</f>
        <v>Гл. секретарь, судья МК</v>
      </c>
      <c r="B54" s="119"/>
      <c r="C54" s="119"/>
      <c r="D54" s="112"/>
      <c r="E54" s="142"/>
      <c r="F54" s="142"/>
      <c r="G54" s="144" t="str">
        <f>HYPERLINK('[2]реквизиты'!$G$8)</f>
        <v>Р.М. Закиров</v>
      </c>
    </row>
    <row r="55" spans="1:7" ht="12.75">
      <c r="A55" s="123"/>
      <c r="B55" s="123"/>
      <c r="C55" s="123"/>
      <c r="D55" s="112"/>
      <c r="E55" s="112"/>
      <c r="F55" s="112"/>
      <c r="G55" s="143" t="str">
        <f>HYPERLINK('[2]реквизиты'!$G$9)</f>
        <v>/г. Пермь/</v>
      </c>
    </row>
    <row r="56" spans="1:7" ht="12.75">
      <c r="A56" s="105"/>
      <c r="B56" s="105"/>
      <c r="C56" s="105"/>
      <c r="D56" s="145"/>
      <c r="E56" s="145"/>
      <c r="F56" s="145"/>
      <c r="G56" s="145"/>
    </row>
    <row r="57" spans="1:7" ht="12.75">
      <c r="A57" s="105"/>
      <c r="B57" s="105"/>
      <c r="C57" s="105"/>
      <c r="D57" s="105"/>
      <c r="E57" s="105"/>
      <c r="F57" s="105"/>
      <c r="G57" s="105"/>
    </row>
    <row r="58" spans="1:7" ht="12.75">
      <c r="A58" s="105"/>
      <c r="B58" s="105"/>
      <c r="C58" s="105"/>
      <c r="D58" s="105"/>
      <c r="E58" s="105"/>
      <c r="F58" s="105"/>
      <c r="G58" s="105"/>
    </row>
    <row r="59" spans="1:7" ht="12.75">
      <c r="A59" s="105"/>
      <c r="B59" s="105"/>
      <c r="C59" s="105"/>
      <c r="D59" s="105"/>
      <c r="E59" s="105"/>
      <c r="F59" s="105"/>
      <c r="G59" s="105"/>
    </row>
    <row r="60" spans="1:7" ht="12.75">
      <c r="A60" s="105"/>
      <c r="B60" s="105"/>
      <c r="C60" s="105"/>
      <c r="D60" s="105"/>
      <c r="E60" s="105"/>
      <c r="F60" s="105"/>
      <c r="G60" s="105"/>
    </row>
    <row r="61" spans="1:7" ht="12.75">
      <c r="A61" s="105"/>
      <c r="B61" s="105"/>
      <c r="C61" s="105"/>
      <c r="D61" s="105"/>
      <c r="E61" s="105"/>
      <c r="F61" s="105"/>
      <c r="G61" s="105"/>
    </row>
    <row r="62" spans="1:7" ht="12.75">
      <c r="A62" s="105"/>
      <c r="B62" s="105"/>
      <c r="C62" s="105"/>
      <c r="D62" s="105"/>
      <c r="E62" s="105"/>
      <c r="F62" s="105"/>
      <c r="G62" s="105"/>
    </row>
    <row r="63" spans="1:7" ht="12.75">
      <c r="A63" s="105"/>
      <c r="B63" s="105"/>
      <c r="C63" s="105"/>
      <c r="D63" s="105"/>
      <c r="E63" s="105"/>
      <c r="F63" s="105"/>
      <c r="G63" s="105"/>
    </row>
    <row r="64" spans="1:7" ht="12.75">
      <c r="A64" s="105"/>
      <c r="B64" s="105"/>
      <c r="C64" s="105"/>
      <c r="D64" s="105"/>
      <c r="E64" s="105"/>
      <c r="F64" s="105"/>
      <c r="G64" s="105"/>
    </row>
    <row r="65" spans="1:7" ht="12.75">
      <c r="A65" s="105"/>
      <c r="B65" s="105"/>
      <c r="C65" s="105"/>
      <c r="D65" s="105"/>
      <c r="E65" s="105"/>
      <c r="F65" s="105"/>
      <c r="G65" s="105"/>
    </row>
    <row r="66" spans="1:7" ht="12.75">
      <c r="A66" s="105"/>
      <c r="B66" s="105"/>
      <c r="C66" s="105"/>
      <c r="D66" s="105"/>
      <c r="E66" s="105"/>
      <c r="F66" s="105"/>
      <c r="G66" s="105"/>
    </row>
    <row r="67" spans="1:7" ht="12.75">
      <c r="A67" s="105"/>
      <c r="B67" s="105"/>
      <c r="C67" s="105"/>
      <c r="D67" s="105"/>
      <c r="E67" s="105"/>
      <c r="F67" s="105"/>
      <c r="G67" s="105"/>
    </row>
    <row r="68" spans="1:7" ht="12.75">
      <c r="A68" s="105"/>
      <c r="B68" s="105"/>
      <c r="C68" s="105"/>
      <c r="D68" s="105"/>
      <c r="E68" s="105"/>
      <c r="F68" s="105"/>
      <c r="G68" s="105"/>
    </row>
    <row r="69" spans="1:7" ht="12.75">
      <c r="A69" s="105"/>
      <c r="B69" s="105"/>
      <c r="C69" s="105"/>
      <c r="D69" s="105"/>
      <c r="E69" s="105"/>
      <c r="F69" s="105"/>
      <c r="G69" s="105"/>
    </row>
    <row r="70" spans="1:7" ht="12.75">
      <c r="A70" s="105"/>
      <c r="B70" s="105"/>
      <c r="C70" s="105"/>
      <c r="D70" s="105"/>
      <c r="E70" s="105"/>
      <c r="F70" s="105"/>
      <c r="G70" s="105"/>
    </row>
    <row r="71" spans="1:7" ht="12.75">
      <c r="A71" s="105"/>
      <c r="B71" s="105"/>
      <c r="C71" s="105"/>
      <c r="D71" s="105"/>
      <c r="E71" s="105"/>
      <c r="F71" s="105"/>
      <c r="G71" s="105"/>
    </row>
    <row r="72" spans="1:7" ht="12.75">
      <c r="A72" s="105"/>
      <c r="B72" s="105"/>
      <c r="C72" s="105"/>
      <c r="D72" s="105"/>
      <c r="E72" s="105"/>
      <c r="F72" s="105"/>
      <c r="G72" s="105"/>
    </row>
    <row r="73" spans="1:7" ht="12.75">
      <c r="A73" s="105"/>
      <c r="B73" s="105"/>
      <c r="C73" s="105"/>
      <c r="D73" s="105"/>
      <c r="E73" s="105"/>
      <c r="F73" s="105"/>
      <c r="G73" s="105"/>
    </row>
    <row r="74" spans="1:7" ht="12.75">
      <c r="A74" s="105"/>
      <c r="B74" s="105"/>
      <c r="C74" s="105"/>
      <c r="D74" s="105"/>
      <c r="E74" s="105"/>
      <c r="F74" s="105"/>
      <c r="G74" s="105"/>
    </row>
    <row r="75" spans="1:7" ht="12.75">
      <c r="A75" s="105"/>
      <c r="B75" s="105"/>
      <c r="C75" s="105"/>
      <c r="D75" s="105"/>
      <c r="E75" s="105"/>
      <c r="F75" s="105"/>
      <c r="G75" s="105"/>
    </row>
    <row r="76" spans="1:7" ht="12.75">
      <c r="A76" s="105"/>
      <c r="B76" s="105"/>
      <c r="C76" s="105"/>
      <c r="D76" s="105"/>
      <c r="E76" s="105"/>
      <c r="F76" s="105"/>
      <c r="G76" s="105"/>
    </row>
    <row r="77" spans="1:7" ht="12.75">
      <c r="A77" s="105"/>
      <c r="B77" s="105"/>
      <c r="C77" s="105"/>
      <c r="D77" s="105"/>
      <c r="E77" s="105"/>
      <c r="F77" s="105"/>
      <c r="G77" s="105"/>
    </row>
    <row r="78" spans="1:7" ht="12.75">
      <c r="A78" s="105"/>
      <c r="B78" s="105"/>
      <c r="C78" s="105"/>
      <c r="D78" s="105"/>
      <c r="E78" s="105"/>
      <c r="F78" s="105"/>
      <c r="G78" s="105"/>
    </row>
    <row r="79" spans="1:7" ht="12.75">
      <c r="A79" s="105"/>
      <c r="B79" s="105"/>
      <c r="C79" s="105"/>
      <c r="D79" s="105"/>
      <c r="E79" s="105"/>
      <c r="F79" s="105"/>
      <c r="G79" s="105"/>
    </row>
    <row r="80" spans="1:7" ht="12.75">
      <c r="A80" s="105"/>
      <c r="B80" s="105"/>
      <c r="C80" s="105"/>
      <c r="D80" s="105"/>
      <c r="E80" s="105"/>
      <c r="F80" s="105"/>
      <c r="G80" s="105"/>
    </row>
    <row r="81" spans="1:7" ht="12.75">
      <c r="A81" s="105"/>
      <c r="B81" s="105"/>
      <c r="C81" s="105"/>
      <c r="D81" s="105"/>
      <c r="E81" s="105"/>
      <c r="F81" s="105"/>
      <c r="G81" s="105"/>
    </row>
    <row r="82" spans="1:7" ht="12.75">
      <c r="A82" s="105"/>
      <c r="B82" s="105"/>
      <c r="C82" s="105"/>
      <c r="D82" s="105"/>
      <c r="E82" s="105"/>
      <c r="F82" s="105"/>
      <c r="G82" s="105"/>
    </row>
    <row r="83" spans="1:7" ht="12.75">
      <c r="A83" s="105"/>
      <c r="B83" s="105"/>
      <c r="C83" s="105"/>
      <c r="D83" s="105"/>
      <c r="E83" s="105"/>
      <c r="F83" s="105"/>
      <c r="G83" s="105"/>
    </row>
    <row r="84" spans="1:7" ht="12.75">
      <c r="A84" s="105"/>
      <c r="B84" s="105"/>
      <c r="C84" s="105"/>
      <c r="D84" s="105"/>
      <c r="E84" s="105"/>
      <c r="F84" s="105"/>
      <c r="G84" s="105"/>
    </row>
    <row r="85" spans="1:7" ht="12.75">
      <c r="A85" s="105"/>
      <c r="B85" s="105"/>
      <c r="C85" s="105"/>
      <c r="D85" s="105"/>
      <c r="E85" s="105"/>
      <c r="F85" s="105"/>
      <c r="G85" s="105"/>
    </row>
    <row r="86" spans="1:7" ht="12.75">
      <c r="A86" s="105"/>
      <c r="B86" s="105"/>
      <c r="C86" s="105"/>
      <c r="D86" s="105"/>
      <c r="E86" s="105"/>
      <c r="F86" s="105"/>
      <c r="G86" s="105"/>
    </row>
    <row r="87" spans="1:7" ht="12.75">
      <c r="A87" s="105"/>
      <c r="B87" s="105"/>
      <c r="C87" s="105"/>
      <c r="D87" s="105"/>
      <c r="E87" s="105"/>
      <c r="F87" s="105"/>
      <c r="G87" s="105"/>
    </row>
    <row r="88" spans="1:7" ht="12.75">
      <c r="A88" s="105"/>
      <c r="B88" s="105"/>
      <c r="C88" s="105"/>
      <c r="D88" s="105"/>
      <c r="E88" s="105"/>
      <c r="F88" s="105"/>
      <c r="G88" s="105"/>
    </row>
    <row r="89" spans="1:7" ht="12.75">
      <c r="A89" s="105"/>
      <c r="B89" s="105"/>
      <c r="C89" s="105"/>
      <c r="D89" s="105"/>
      <c r="E89" s="105"/>
      <c r="F89" s="105"/>
      <c r="G89" s="105"/>
    </row>
    <row r="90" spans="1:7" ht="12.75">
      <c r="A90" s="105"/>
      <c r="B90" s="105"/>
      <c r="C90" s="105"/>
      <c r="D90" s="105"/>
      <c r="E90" s="105"/>
      <c r="F90" s="105"/>
      <c r="G90" s="105"/>
    </row>
    <row r="91" spans="1:7" ht="12.75">
      <c r="A91" s="105"/>
      <c r="B91" s="105"/>
      <c r="C91" s="105"/>
      <c r="D91" s="105"/>
      <c r="E91" s="105"/>
      <c r="F91" s="105"/>
      <c r="G91" s="105"/>
    </row>
    <row r="92" spans="1:7" ht="12.75">
      <c r="A92" s="105"/>
      <c r="B92" s="105"/>
      <c r="C92" s="105"/>
      <c r="D92" s="105"/>
      <c r="E92" s="105"/>
      <c r="F92" s="105"/>
      <c r="G92" s="105"/>
    </row>
    <row r="93" spans="1:7" ht="12.75">
      <c r="A93" s="105"/>
      <c r="B93" s="105"/>
      <c r="C93" s="105"/>
      <c r="D93" s="105"/>
      <c r="E93" s="105"/>
      <c r="F93" s="105"/>
      <c r="G93" s="105"/>
    </row>
    <row r="94" spans="1:7" ht="12.75">
      <c r="A94" s="105"/>
      <c r="B94" s="105"/>
      <c r="C94" s="105"/>
      <c r="D94" s="105"/>
      <c r="E94" s="105"/>
      <c r="F94" s="105"/>
      <c r="G94" s="105"/>
    </row>
    <row r="95" spans="1:7" ht="12.75">
      <c r="A95" s="105"/>
      <c r="B95" s="105"/>
      <c r="C95" s="105"/>
      <c r="D95" s="105"/>
      <c r="E95" s="105"/>
      <c r="F95" s="105"/>
      <c r="G95" s="105"/>
    </row>
    <row r="96" spans="1:7" ht="12.75">
      <c r="A96" s="105"/>
      <c r="B96" s="105"/>
      <c r="C96" s="105"/>
      <c r="D96" s="105"/>
      <c r="E96" s="105"/>
      <c r="F96" s="105"/>
      <c r="G96" s="105"/>
    </row>
    <row r="97" spans="1:7" ht="12.75">
      <c r="A97" s="105"/>
      <c r="B97" s="105"/>
      <c r="C97" s="105"/>
      <c r="D97" s="105"/>
      <c r="E97" s="105"/>
      <c r="F97" s="105"/>
      <c r="G97" s="105"/>
    </row>
    <row r="98" spans="1:7" ht="12.75">
      <c r="A98" s="105"/>
      <c r="B98" s="105"/>
      <c r="C98" s="105"/>
      <c r="D98" s="105"/>
      <c r="E98" s="105"/>
      <c r="F98" s="105"/>
      <c r="G98" s="105"/>
    </row>
    <row r="99" spans="1:7" ht="12.75">
      <c r="A99" s="105"/>
      <c r="B99" s="105"/>
      <c r="C99" s="105"/>
      <c r="D99" s="105"/>
      <c r="E99" s="105"/>
      <c r="F99" s="105"/>
      <c r="G99" s="105"/>
    </row>
    <row r="100" spans="1:7" ht="12.75">
      <c r="A100" s="105"/>
      <c r="B100" s="105"/>
      <c r="C100" s="105"/>
      <c r="D100" s="105"/>
      <c r="E100" s="105"/>
      <c r="F100" s="105"/>
      <c r="G100" s="105"/>
    </row>
    <row r="101" spans="1:7" ht="12.75">
      <c r="A101" s="105"/>
      <c r="B101" s="105"/>
      <c r="C101" s="105"/>
      <c r="D101" s="105"/>
      <c r="E101" s="105"/>
      <c r="F101" s="105"/>
      <c r="G101" s="105"/>
    </row>
    <row r="102" spans="1:7" ht="12.75">
      <c r="A102" s="105"/>
      <c r="B102" s="105"/>
      <c r="C102" s="105"/>
      <c r="D102" s="105"/>
      <c r="E102" s="105"/>
      <c r="F102" s="105"/>
      <c r="G102" s="105"/>
    </row>
    <row r="103" spans="1:7" ht="12.75">
      <c r="A103" s="105"/>
      <c r="B103" s="105"/>
      <c r="C103" s="105"/>
      <c r="D103" s="105"/>
      <c r="E103" s="105"/>
      <c r="F103" s="105"/>
      <c r="G103" s="105"/>
    </row>
    <row r="104" spans="1:7" ht="12.75">
      <c r="A104" s="105"/>
      <c r="B104" s="105"/>
      <c r="C104" s="105"/>
      <c r="D104" s="105"/>
      <c r="E104" s="105"/>
      <c r="F104" s="105"/>
      <c r="G104" s="105"/>
    </row>
    <row r="105" spans="1:7" ht="12.75">
      <c r="A105" s="105"/>
      <c r="B105" s="105"/>
      <c r="C105" s="105"/>
      <c r="D105" s="105"/>
      <c r="E105" s="105"/>
      <c r="F105" s="105"/>
      <c r="G105" s="105"/>
    </row>
    <row r="106" spans="1:7" ht="12.75">
      <c r="A106" s="105"/>
      <c r="B106" s="105"/>
      <c r="C106" s="105"/>
      <c r="D106" s="105"/>
      <c r="E106" s="105"/>
      <c r="F106" s="105"/>
      <c r="G106" s="105"/>
    </row>
    <row r="107" spans="1:7" ht="12.75">
      <c r="A107" s="105"/>
      <c r="B107" s="105"/>
      <c r="C107" s="105"/>
      <c r="D107" s="105"/>
      <c r="E107" s="105"/>
      <c r="F107" s="105"/>
      <c r="G107" s="105"/>
    </row>
    <row r="108" spans="1:7" ht="12.75">
      <c r="A108" s="105"/>
      <c r="B108" s="105"/>
      <c r="C108" s="105"/>
      <c r="D108" s="105"/>
      <c r="E108" s="105"/>
      <c r="F108" s="105"/>
      <c r="G108" s="105"/>
    </row>
    <row r="109" spans="1:7" ht="12.75">
      <c r="A109" s="105"/>
      <c r="B109" s="105"/>
      <c r="C109" s="105"/>
      <c r="D109" s="105"/>
      <c r="E109" s="105"/>
      <c r="F109" s="105"/>
      <c r="G109" s="105"/>
    </row>
    <row r="110" spans="1:7" ht="12.75">
      <c r="A110" s="105"/>
      <c r="B110" s="105"/>
      <c r="C110" s="105"/>
      <c r="D110" s="105"/>
      <c r="E110" s="105"/>
      <c r="F110" s="105"/>
      <c r="G110" s="105"/>
    </row>
    <row r="111" spans="1:7" ht="12.75">
      <c r="A111" s="105"/>
      <c r="B111" s="105"/>
      <c r="C111" s="105"/>
      <c r="D111" s="105"/>
      <c r="E111" s="105"/>
      <c r="F111" s="105"/>
      <c r="G111" s="105"/>
    </row>
    <row r="112" spans="1:7" ht="12.75">
      <c r="A112" s="105"/>
      <c r="B112" s="105"/>
      <c r="C112" s="105"/>
      <c r="D112" s="105"/>
      <c r="E112" s="105"/>
      <c r="F112" s="105"/>
      <c r="G112" s="105"/>
    </row>
    <row r="113" spans="1:7" ht="12.75">
      <c r="A113" s="105"/>
      <c r="B113" s="105"/>
      <c r="C113" s="105"/>
      <c r="D113" s="105"/>
      <c r="E113" s="105"/>
      <c r="F113" s="105"/>
      <c r="G113" s="105"/>
    </row>
    <row r="114" spans="1:7" ht="12.75">
      <c r="A114" s="105"/>
      <c r="B114" s="105"/>
      <c r="C114" s="105"/>
      <c r="D114" s="105"/>
      <c r="E114" s="105"/>
      <c r="F114" s="105"/>
      <c r="G114" s="105"/>
    </row>
    <row r="115" spans="1:7" ht="12.75">
      <c r="A115" s="105"/>
      <c r="B115" s="105"/>
      <c r="C115" s="105"/>
      <c r="D115" s="105"/>
      <c r="E115" s="105"/>
      <c r="F115" s="105"/>
      <c r="G115" s="105"/>
    </row>
    <row r="116" spans="1:7" ht="12.75">
      <c r="A116" s="105"/>
      <c r="B116" s="105"/>
      <c r="C116" s="105"/>
      <c r="D116" s="105"/>
      <c r="E116" s="105"/>
      <c r="F116" s="105"/>
      <c r="G116" s="105"/>
    </row>
    <row r="117" spans="1:7" ht="12.75">
      <c r="A117" s="105"/>
      <c r="B117" s="105"/>
      <c r="C117" s="105"/>
      <c r="D117" s="105"/>
      <c r="E117" s="105"/>
      <c r="F117" s="105"/>
      <c r="G117" s="105"/>
    </row>
    <row r="118" spans="1:7" ht="12.75">
      <c r="A118" s="105"/>
      <c r="B118" s="105"/>
      <c r="C118" s="105"/>
      <c r="D118" s="105"/>
      <c r="E118" s="105"/>
      <c r="F118" s="105"/>
      <c r="G118" s="105"/>
    </row>
    <row r="119" spans="1:7" ht="12.75">
      <c r="A119" s="105"/>
      <c r="B119" s="105"/>
      <c r="C119" s="105"/>
      <c r="D119" s="105"/>
      <c r="E119" s="105"/>
      <c r="F119" s="105"/>
      <c r="G119" s="105"/>
    </row>
    <row r="120" spans="1:7" ht="12.75">
      <c r="A120" s="105"/>
      <c r="B120" s="105"/>
      <c r="C120" s="105"/>
      <c r="D120" s="105"/>
      <c r="E120" s="105"/>
      <c r="F120" s="105"/>
      <c r="G120" s="105"/>
    </row>
    <row r="121" spans="1:7" ht="12.75">
      <c r="A121" s="105"/>
      <c r="B121" s="105"/>
      <c r="C121" s="105"/>
      <c r="D121" s="105"/>
      <c r="E121" s="105"/>
      <c r="F121" s="105"/>
      <c r="G121" s="105"/>
    </row>
    <row r="122" spans="1:7" ht="12.75">
      <c r="A122" s="105"/>
      <c r="B122" s="105"/>
      <c r="C122" s="105"/>
      <c r="D122" s="105"/>
      <c r="E122" s="105"/>
      <c r="F122" s="105"/>
      <c r="G122" s="105"/>
    </row>
    <row r="123" spans="1:7" ht="12.75">
      <c r="A123" s="105"/>
      <c r="B123" s="105"/>
      <c r="C123" s="105"/>
      <c r="D123" s="105"/>
      <c r="E123" s="105"/>
      <c r="F123" s="105"/>
      <c r="G123" s="105"/>
    </row>
    <row r="124" spans="1:7" ht="12.75">
      <c r="A124" s="105"/>
      <c r="B124" s="105"/>
      <c r="C124" s="105"/>
      <c r="D124" s="105"/>
      <c r="E124" s="105"/>
      <c r="F124" s="105"/>
      <c r="G124" s="105"/>
    </row>
    <row r="125" spans="1:7" ht="12.75">
      <c r="A125" s="105"/>
      <c r="B125" s="105"/>
      <c r="C125" s="105"/>
      <c r="D125" s="105"/>
      <c r="E125" s="105"/>
      <c r="F125" s="105"/>
      <c r="G125" s="105"/>
    </row>
    <row r="126" spans="1:7" ht="12.75">
      <c r="A126" s="105"/>
      <c r="B126" s="105"/>
      <c r="C126" s="105"/>
      <c r="D126" s="105"/>
      <c r="E126" s="105"/>
      <c r="F126" s="105"/>
      <c r="G126" s="105"/>
    </row>
    <row r="127" spans="1:7" ht="12.75">
      <c r="A127" s="105"/>
      <c r="B127" s="105"/>
      <c r="C127" s="105"/>
      <c r="D127" s="105"/>
      <c r="E127" s="105"/>
      <c r="F127" s="105"/>
      <c r="G127" s="105"/>
    </row>
    <row r="128" spans="1:7" ht="12.75">
      <c r="A128" s="105"/>
      <c r="B128" s="105"/>
      <c r="C128" s="105"/>
      <c r="D128" s="105"/>
      <c r="E128" s="105"/>
      <c r="F128" s="105"/>
      <c r="G128" s="105"/>
    </row>
    <row r="129" spans="1:7" ht="12.75">
      <c r="A129" s="105"/>
      <c r="B129" s="105"/>
      <c r="C129" s="105"/>
      <c r="D129" s="105"/>
      <c r="E129" s="105"/>
      <c r="F129" s="105"/>
      <c r="G129" s="105"/>
    </row>
    <row r="130" spans="1:7" ht="12.75">
      <c r="A130" s="105"/>
      <c r="B130" s="105"/>
      <c r="C130" s="105"/>
      <c r="D130" s="105"/>
      <c r="E130" s="105"/>
      <c r="F130" s="105"/>
      <c r="G130" s="105"/>
    </row>
    <row r="131" spans="1:7" ht="12.75">
      <c r="A131" s="105"/>
      <c r="B131" s="105"/>
      <c r="C131" s="105"/>
      <c r="D131" s="105"/>
      <c r="E131" s="105"/>
      <c r="F131" s="105"/>
      <c r="G131" s="105"/>
    </row>
    <row r="132" spans="1:7" ht="12.75">
      <c r="A132" s="105"/>
      <c r="B132" s="105"/>
      <c r="C132" s="105"/>
      <c r="D132" s="105"/>
      <c r="E132" s="105"/>
      <c r="F132" s="105"/>
      <c r="G132" s="105"/>
    </row>
    <row r="133" spans="1:7" ht="12.75">
      <c r="A133" s="105"/>
      <c r="B133" s="105"/>
      <c r="C133" s="105"/>
      <c r="D133" s="105"/>
      <c r="E133" s="105"/>
      <c r="F133" s="105"/>
      <c r="G133" s="105"/>
    </row>
    <row r="134" spans="1:7" ht="12.75">
      <c r="A134" s="105"/>
      <c r="B134" s="105"/>
      <c r="C134" s="105"/>
      <c r="D134" s="105"/>
      <c r="E134" s="105"/>
      <c r="F134" s="105"/>
      <c r="G134" s="105"/>
    </row>
    <row r="135" spans="1:7" ht="12.75">
      <c r="A135" s="105"/>
      <c r="B135" s="105"/>
      <c r="C135" s="105"/>
      <c r="D135" s="105"/>
      <c r="E135" s="105"/>
      <c r="F135" s="105"/>
      <c r="G135" s="105"/>
    </row>
    <row r="136" spans="1:7" ht="12.75">
      <c r="A136" s="105"/>
      <c r="B136" s="105"/>
      <c r="C136" s="105"/>
      <c r="D136" s="105"/>
      <c r="E136" s="105"/>
      <c r="F136" s="105"/>
      <c r="G136" s="105"/>
    </row>
    <row r="137" spans="1:7" ht="12.75">
      <c r="A137" s="105"/>
      <c r="B137" s="105"/>
      <c r="C137" s="105"/>
      <c r="D137" s="105"/>
      <c r="E137" s="105"/>
      <c r="F137" s="105"/>
      <c r="G137" s="105"/>
    </row>
    <row r="138" spans="1:7" ht="12.75">
      <c r="A138" s="105"/>
      <c r="B138" s="105"/>
      <c r="C138" s="105"/>
      <c r="D138" s="105"/>
      <c r="E138" s="105"/>
      <c r="F138" s="105"/>
      <c r="G138" s="105"/>
    </row>
    <row r="139" spans="1:7" ht="12.75">
      <c r="A139" s="105"/>
      <c r="B139" s="105"/>
      <c r="C139" s="105"/>
      <c r="D139" s="105"/>
      <c r="E139" s="105"/>
      <c r="F139" s="105"/>
      <c r="G139" s="105"/>
    </row>
    <row r="140" spans="1:7" ht="12.75">
      <c r="A140" s="105"/>
      <c r="B140" s="105"/>
      <c r="C140" s="105"/>
      <c r="D140" s="105"/>
      <c r="E140" s="105"/>
      <c r="F140" s="105"/>
      <c r="G140" s="105"/>
    </row>
    <row r="141" spans="1:7" ht="12.75">
      <c r="A141" s="105"/>
      <c r="B141" s="105"/>
      <c r="C141" s="105"/>
      <c r="D141" s="105"/>
      <c r="E141" s="105"/>
      <c r="F141" s="105"/>
      <c r="G141" s="105"/>
    </row>
    <row r="142" spans="1:7" ht="12.75">
      <c r="A142" s="105"/>
      <c r="B142" s="105"/>
      <c r="C142" s="105"/>
      <c r="D142" s="105"/>
      <c r="E142" s="105"/>
      <c r="F142" s="105"/>
      <c r="G142" s="105"/>
    </row>
    <row r="143" spans="1:7" ht="12.75">
      <c r="A143" s="105"/>
      <c r="B143" s="105"/>
      <c r="C143" s="105"/>
      <c r="D143" s="105"/>
      <c r="E143" s="105"/>
      <c r="F143" s="105"/>
      <c r="G143" s="105"/>
    </row>
    <row r="144" spans="1:7" ht="12.75">
      <c r="A144" s="105"/>
      <c r="B144" s="105"/>
      <c r="C144" s="105"/>
      <c r="D144" s="105"/>
      <c r="E144" s="105"/>
      <c r="F144" s="105"/>
      <c r="G144" s="105"/>
    </row>
    <row r="145" spans="1:7" ht="12.75">
      <c r="A145" s="105"/>
      <c r="B145" s="105"/>
      <c r="C145" s="105"/>
      <c r="D145" s="105"/>
      <c r="E145" s="105"/>
      <c r="F145" s="105"/>
      <c r="G145" s="105"/>
    </row>
    <row r="146" spans="1:7" ht="12.75">
      <c r="A146" s="105"/>
      <c r="B146" s="105"/>
      <c r="C146" s="105"/>
      <c r="D146" s="105"/>
      <c r="E146" s="105"/>
      <c r="F146" s="105"/>
      <c r="G146" s="105"/>
    </row>
    <row r="147" spans="1:7" ht="12.75">
      <c r="A147" s="105"/>
      <c r="B147" s="105"/>
      <c r="C147" s="105"/>
      <c r="D147" s="105"/>
      <c r="E147" s="105"/>
      <c r="F147" s="105"/>
      <c r="G147" s="105"/>
    </row>
    <row r="148" spans="1:7" ht="12.75">
      <c r="A148" s="105"/>
      <c r="B148" s="105"/>
      <c r="C148" s="105"/>
      <c r="D148" s="105"/>
      <c r="E148" s="105"/>
      <c r="F148" s="105"/>
      <c r="G148" s="105"/>
    </row>
    <row r="149" spans="1:7" ht="12.75">
      <c r="A149" s="105"/>
      <c r="B149" s="105"/>
      <c r="C149" s="105"/>
      <c r="D149" s="105"/>
      <c r="E149" s="105"/>
      <c r="F149" s="105"/>
      <c r="G149" s="105"/>
    </row>
    <row r="150" spans="1:7" ht="12.75">
      <c r="A150" s="105"/>
      <c r="B150" s="105"/>
      <c r="C150" s="105"/>
      <c r="D150" s="105"/>
      <c r="E150" s="105"/>
      <c r="F150" s="105"/>
      <c r="G150" s="105"/>
    </row>
    <row r="151" spans="1:7" ht="12.75">
      <c r="A151" s="105"/>
      <c r="B151" s="105"/>
      <c r="C151" s="105"/>
      <c r="D151" s="105"/>
      <c r="E151" s="105"/>
      <c r="F151" s="105"/>
      <c r="G151" s="105"/>
    </row>
    <row r="152" spans="1:7" ht="12.75">
      <c r="A152" s="105"/>
      <c r="B152" s="105"/>
      <c r="C152" s="105"/>
      <c r="D152" s="105"/>
      <c r="E152" s="105"/>
      <c r="F152" s="105"/>
      <c r="G152" s="105"/>
    </row>
    <row r="153" spans="1:7" ht="12.75">
      <c r="A153" s="105"/>
      <c r="B153" s="105"/>
      <c r="C153" s="105"/>
      <c r="D153" s="105"/>
      <c r="E153" s="105"/>
      <c r="F153" s="105"/>
      <c r="G153" s="105"/>
    </row>
    <row r="154" spans="1:7" ht="12.75">
      <c r="A154" s="105"/>
      <c r="B154" s="105"/>
      <c r="C154" s="105"/>
      <c r="D154" s="105"/>
      <c r="E154" s="105"/>
      <c r="F154" s="105"/>
      <c r="G154" s="105"/>
    </row>
    <row r="155" spans="1:7" ht="12.75">
      <c r="A155" s="105"/>
      <c r="B155" s="105"/>
      <c r="C155" s="105"/>
      <c r="D155" s="105"/>
      <c r="E155" s="105"/>
      <c r="F155" s="105"/>
      <c r="G155" s="105"/>
    </row>
    <row r="156" spans="1:7" ht="12.75">
      <c r="A156" s="105"/>
      <c r="B156" s="105"/>
      <c r="C156" s="105"/>
      <c r="D156" s="105"/>
      <c r="E156" s="105"/>
      <c r="F156" s="105"/>
      <c r="G156" s="105"/>
    </row>
    <row r="157" spans="1:7" ht="12.75">
      <c r="A157" s="105"/>
      <c r="B157" s="105"/>
      <c r="C157" s="105"/>
      <c r="D157" s="105"/>
      <c r="E157" s="105"/>
      <c r="F157" s="105"/>
      <c r="G157" s="105"/>
    </row>
    <row r="158" spans="1:7" ht="12.75">
      <c r="A158" s="105"/>
      <c r="B158" s="105"/>
      <c r="C158" s="105"/>
      <c r="D158" s="105"/>
      <c r="E158" s="105"/>
      <c r="F158" s="105"/>
      <c r="G158" s="105"/>
    </row>
    <row r="159" spans="1:7" ht="12.75">
      <c r="A159" s="105"/>
      <c r="B159" s="105"/>
      <c r="C159" s="105"/>
      <c r="D159" s="105"/>
      <c r="E159" s="105"/>
      <c r="F159" s="105"/>
      <c r="G159" s="105"/>
    </row>
    <row r="160" spans="1:7" ht="12.75">
      <c r="A160" s="105"/>
      <c r="B160" s="105"/>
      <c r="C160" s="105"/>
      <c r="D160" s="105"/>
      <c r="E160" s="105"/>
      <c r="F160" s="105"/>
      <c r="G160" s="105"/>
    </row>
    <row r="161" spans="1:7" ht="12.75">
      <c r="A161" s="105"/>
      <c r="B161" s="105"/>
      <c r="C161" s="105"/>
      <c r="D161" s="105"/>
      <c r="E161" s="105"/>
      <c r="F161" s="105"/>
      <c r="G161" s="105"/>
    </row>
    <row r="162" spans="1:7" ht="12.75">
      <c r="A162" s="105"/>
      <c r="B162" s="105"/>
      <c r="C162" s="105"/>
      <c r="D162" s="105"/>
      <c r="E162" s="105"/>
      <c r="F162" s="105"/>
      <c r="G162" s="105"/>
    </row>
    <row r="163" spans="1:7" ht="12.75">
      <c r="A163" s="105"/>
      <c r="B163" s="105"/>
      <c r="C163" s="105"/>
      <c r="D163" s="105"/>
      <c r="E163" s="105"/>
      <c r="F163" s="105"/>
      <c r="G163" s="105"/>
    </row>
    <row r="164" spans="1:7" ht="12.75">
      <c r="A164" s="105"/>
      <c r="B164" s="105"/>
      <c r="C164" s="105"/>
      <c r="D164" s="105"/>
      <c r="E164" s="105"/>
      <c r="F164" s="105"/>
      <c r="G164" s="105"/>
    </row>
    <row r="165" spans="1:7" ht="12.75">
      <c r="A165" s="105"/>
      <c r="B165" s="105"/>
      <c r="C165" s="105"/>
      <c r="D165" s="105"/>
      <c r="E165" s="105"/>
      <c r="F165" s="105"/>
      <c r="G165" s="105"/>
    </row>
    <row r="166" spans="1:7" ht="12.75">
      <c r="A166" s="105"/>
      <c r="B166" s="105"/>
      <c r="C166" s="105"/>
      <c r="D166" s="105"/>
      <c r="E166" s="105"/>
      <c r="F166" s="105"/>
      <c r="G166" s="105"/>
    </row>
    <row r="167" spans="1:7" ht="12.75">
      <c r="A167" s="105"/>
      <c r="B167" s="105"/>
      <c r="C167" s="105"/>
      <c r="D167" s="105"/>
      <c r="E167" s="105"/>
      <c r="F167" s="105"/>
      <c r="G167" s="105"/>
    </row>
    <row r="168" spans="1:7" ht="12.75">
      <c r="A168" s="105"/>
      <c r="B168" s="105"/>
      <c r="C168" s="105"/>
      <c r="D168" s="105"/>
      <c r="E168" s="105"/>
      <c r="F168" s="105"/>
      <c r="G168" s="105"/>
    </row>
    <row r="169" spans="1:7" ht="12.75">
      <c r="A169" s="105"/>
      <c r="B169" s="105"/>
      <c r="C169" s="105"/>
      <c r="D169" s="105"/>
      <c r="E169" s="105"/>
      <c r="F169" s="105"/>
      <c r="G169" s="105"/>
    </row>
    <row r="170" spans="1:7" ht="12.75">
      <c r="A170" s="105"/>
      <c r="B170" s="105"/>
      <c r="C170" s="105"/>
      <c r="D170" s="105"/>
      <c r="E170" s="105"/>
      <c r="F170" s="105"/>
      <c r="G170" s="105"/>
    </row>
    <row r="171" spans="1:7" ht="12.75">
      <c r="A171" s="105"/>
      <c r="B171" s="105"/>
      <c r="C171" s="105"/>
      <c r="D171" s="105"/>
      <c r="E171" s="105"/>
      <c r="F171" s="105"/>
      <c r="G171" s="105"/>
    </row>
    <row r="172" spans="1:7" ht="12.75">
      <c r="A172" s="105"/>
      <c r="B172" s="105"/>
      <c r="C172" s="105"/>
      <c r="D172" s="105"/>
      <c r="E172" s="105"/>
      <c r="F172" s="105"/>
      <c r="G172" s="105"/>
    </row>
    <row r="173" spans="1:7" ht="12.75">
      <c r="A173" s="105"/>
      <c r="B173" s="105"/>
      <c r="C173" s="105"/>
      <c r="D173" s="105"/>
      <c r="E173" s="105"/>
      <c r="F173" s="105"/>
      <c r="G173" s="105"/>
    </row>
    <row r="174" spans="1:7" ht="12.75">
      <c r="A174" s="105"/>
      <c r="B174" s="105"/>
      <c r="C174" s="105"/>
      <c r="D174" s="105"/>
      <c r="E174" s="105"/>
      <c r="F174" s="105"/>
      <c r="G174" s="105"/>
    </row>
    <row r="175" spans="1:7" ht="12.75">
      <c r="A175" s="105"/>
      <c r="B175" s="105"/>
      <c r="C175" s="105"/>
      <c r="D175" s="105"/>
      <c r="E175" s="105"/>
      <c r="F175" s="105"/>
      <c r="G175" s="105"/>
    </row>
    <row r="176" spans="1:7" ht="12.75">
      <c r="A176" s="105"/>
      <c r="B176" s="105"/>
      <c r="C176" s="105"/>
      <c r="D176" s="105"/>
      <c r="E176" s="105"/>
      <c r="F176" s="105"/>
      <c r="G176" s="105"/>
    </row>
    <row r="177" spans="1:7" ht="12.75">
      <c r="A177" s="105"/>
      <c r="B177" s="105"/>
      <c r="C177" s="105"/>
      <c r="D177" s="105"/>
      <c r="E177" s="105"/>
      <c r="F177" s="105"/>
      <c r="G177" s="105"/>
    </row>
    <row r="178" spans="1:7" ht="12.75">
      <c r="A178" s="105"/>
      <c r="B178" s="105"/>
      <c r="C178" s="105"/>
      <c r="D178" s="105"/>
      <c r="E178" s="105"/>
      <c r="F178" s="105"/>
      <c r="G178" s="105"/>
    </row>
    <row r="179" spans="1:7" ht="12.75">
      <c r="A179" s="105"/>
      <c r="B179" s="105"/>
      <c r="C179" s="105"/>
      <c r="D179" s="105"/>
      <c r="E179" s="105"/>
      <c r="F179" s="105"/>
      <c r="G179" s="105"/>
    </row>
    <row r="180" spans="1:7" ht="12.75">
      <c r="A180" s="105"/>
      <c r="B180" s="105"/>
      <c r="C180" s="105"/>
      <c r="D180" s="105"/>
      <c r="E180" s="105"/>
      <c r="F180" s="105"/>
      <c r="G180" s="105"/>
    </row>
    <row r="181" spans="1:7" ht="12.75">
      <c r="A181" s="105"/>
      <c r="B181" s="105"/>
      <c r="C181" s="105"/>
      <c r="D181" s="105"/>
      <c r="E181" s="105"/>
      <c r="F181" s="105"/>
      <c r="G181" s="105"/>
    </row>
    <row r="182" spans="1:7" ht="12.75">
      <c r="A182" s="105"/>
      <c r="B182" s="105"/>
      <c r="C182" s="105"/>
      <c r="D182" s="105"/>
      <c r="E182" s="105"/>
      <c r="F182" s="105"/>
      <c r="G182" s="105"/>
    </row>
    <row r="183" spans="1:7" ht="12.75">
      <c r="A183" s="105"/>
      <c r="B183" s="105"/>
      <c r="C183" s="105"/>
      <c r="D183" s="105"/>
      <c r="E183" s="105"/>
      <c r="F183" s="105"/>
      <c r="G183" s="105"/>
    </row>
    <row r="184" spans="1:7" ht="12.75">
      <c r="A184" s="105"/>
      <c r="B184" s="105"/>
      <c r="C184" s="105"/>
      <c r="D184" s="105"/>
      <c r="E184" s="105"/>
      <c r="F184" s="105"/>
      <c r="G184" s="105"/>
    </row>
    <row r="185" spans="1:7" ht="12.75">
      <c r="A185" s="105"/>
      <c r="B185" s="105"/>
      <c r="C185" s="105"/>
      <c r="D185" s="105"/>
      <c r="E185" s="105"/>
      <c r="F185" s="105"/>
      <c r="G185" s="105"/>
    </row>
    <row r="186" spans="1:7" ht="12.75">
      <c r="A186" s="105"/>
      <c r="B186" s="105"/>
      <c r="C186" s="105"/>
      <c r="D186" s="105"/>
      <c r="E186" s="105"/>
      <c r="F186" s="105"/>
      <c r="G186" s="105"/>
    </row>
    <row r="187" spans="1:7" ht="12.75">
      <c r="A187" s="105"/>
      <c r="B187" s="105"/>
      <c r="C187" s="105"/>
      <c r="D187" s="105"/>
      <c r="E187" s="105"/>
      <c r="F187" s="105"/>
      <c r="G187" s="105"/>
    </row>
    <row r="188" spans="1:7" ht="12.75">
      <c r="A188" s="105"/>
      <c r="B188" s="105"/>
      <c r="C188" s="105"/>
      <c r="D188" s="105"/>
      <c r="E188" s="105"/>
      <c r="F188" s="105"/>
      <c r="G188" s="105"/>
    </row>
    <row r="189" spans="1:7" ht="12.75">
      <c r="A189" s="105"/>
      <c r="B189" s="105"/>
      <c r="C189" s="105"/>
      <c r="D189" s="105"/>
      <c r="E189" s="105"/>
      <c r="F189" s="105"/>
      <c r="G189" s="105"/>
    </row>
    <row r="190" spans="1:7" ht="12.75">
      <c r="A190" s="105"/>
      <c r="B190" s="105"/>
      <c r="C190" s="105"/>
      <c r="D190" s="105"/>
      <c r="E190" s="105"/>
      <c r="F190" s="105"/>
      <c r="G190" s="105"/>
    </row>
    <row r="191" spans="1:7" ht="12.75">
      <c r="A191" s="105"/>
      <c r="B191" s="105"/>
      <c r="C191" s="105"/>
      <c r="D191" s="105"/>
      <c r="E191" s="105"/>
      <c r="F191" s="105"/>
      <c r="G191" s="105"/>
    </row>
    <row r="192" spans="1:7" ht="12.75">
      <c r="A192" s="105"/>
      <c r="B192" s="105"/>
      <c r="C192" s="105"/>
      <c r="D192" s="105"/>
      <c r="E192" s="105"/>
      <c r="F192" s="105"/>
      <c r="G192" s="105"/>
    </row>
    <row r="193" spans="1:7" ht="12.75">
      <c r="A193" s="105"/>
      <c r="B193" s="105"/>
      <c r="C193" s="105"/>
      <c r="D193" s="105"/>
      <c r="E193" s="105"/>
      <c r="F193" s="105"/>
      <c r="G193" s="105"/>
    </row>
    <row r="194" spans="1:7" ht="12.75">
      <c r="A194" s="105"/>
      <c r="B194" s="105"/>
      <c r="C194" s="105"/>
      <c r="D194" s="105"/>
      <c r="E194" s="105"/>
      <c r="F194" s="105"/>
      <c r="G194" s="105"/>
    </row>
    <row r="195" spans="1:7" ht="12.75">
      <c r="A195" s="105"/>
      <c r="B195" s="105"/>
      <c r="C195" s="105"/>
      <c r="D195" s="105"/>
      <c r="E195" s="105"/>
      <c r="F195" s="105"/>
      <c r="G195" s="105"/>
    </row>
    <row r="196" spans="1:7" ht="12.75">
      <c r="A196" s="105"/>
      <c r="B196" s="105"/>
      <c r="C196" s="105"/>
      <c r="D196" s="105"/>
      <c r="E196" s="105"/>
      <c r="F196" s="105"/>
      <c r="G196" s="105"/>
    </row>
    <row r="197" spans="1:7" ht="12.75">
      <c r="A197" s="105"/>
      <c r="B197" s="105"/>
      <c r="C197" s="105"/>
      <c r="D197" s="105"/>
      <c r="E197" s="105"/>
      <c r="F197" s="105"/>
      <c r="G197" s="105"/>
    </row>
    <row r="198" spans="1:7" ht="12.75">
      <c r="A198" s="105"/>
      <c r="B198" s="105"/>
      <c r="C198" s="105"/>
      <c r="D198" s="105"/>
      <c r="E198" s="105"/>
      <c r="F198" s="105"/>
      <c r="G198" s="105"/>
    </row>
    <row r="199" spans="1:7" ht="12.75">
      <c r="A199" s="105"/>
      <c r="B199" s="105"/>
      <c r="C199" s="105"/>
      <c r="D199" s="105"/>
      <c r="E199" s="105"/>
      <c r="F199" s="105"/>
      <c r="G199" s="105"/>
    </row>
    <row r="200" spans="1:7" ht="12.75">
      <c r="A200" s="105"/>
      <c r="B200" s="105"/>
      <c r="C200" s="105"/>
      <c r="D200" s="105"/>
      <c r="E200" s="105"/>
      <c r="F200" s="105"/>
      <c r="G200" s="105"/>
    </row>
    <row r="201" spans="1:7" ht="12.75">
      <c r="A201" s="105"/>
      <c r="B201" s="105"/>
      <c r="C201" s="105"/>
      <c r="D201" s="105"/>
      <c r="E201" s="105"/>
      <c r="F201" s="105"/>
      <c r="G201" s="105"/>
    </row>
    <row r="202" spans="1:7" ht="12.75">
      <c r="A202" s="105"/>
      <c r="B202" s="105"/>
      <c r="C202" s="105"/>
      <c r="D202" s="105"/>
      <c r="E202" s="105"/>
      <c r="F202" s="105"/>
      <c r="G202" s="105"/>
    </row>
    <row r="203" spans="1:7" ht="12.75">
      <c r="A203" s="105"/>
      <c r="B203" s="105"/>
      <c r="C203" s="105"/>
      <c r="D203" s="105"/>
      <c r="E203" s="105"/>
      <c r="F203" s="105"/>
      <c r="G203" s="105"/>
    </row>
    <row r="204" spans="1:7" ht="12.75">
      <c r="A204" s="105"/>
      <c r="B204" s="105"/>
      <c r="C204" s="105"/>
      <c r="D204" s="105"/>
      <c r="E204" s="105"/>
      <c r="F204" s="105"/>
      <c r="G204" s="105"/>
    </row>
    <row r="205" spans="1:7" ht="12.75">
      <c r="A205" s="105"/>
      <c r="B205" s="105"/>
      <c r="C205" s="105"/>
      <c r="D205" s="105"/>
      <c r="E205" s="105"/>
      <c r="F205" s="105"/>
      <c r="G205" s="105"/>
    </row>
    <row r="206" spans="1:7" ht="12.75">
      <c r="A206" s="105"/>
      <c r="B206" s="105"/>
      <c r="C206" s="105"/>
      <c r="D206" s="105"/>
      <c r="E206" s="105"/>
      <c r="F206" s="105"/>
      <c r="G206" s="105"/>
    </row>
    <row r="207" spans="1:7" ht="12.75">
      <c r="A207" s="105"/>
      <c r="B207" s="105"/>
      <c r="C207" s="105"/>
      <c r="D207" s="105"/>
      <c r="E207" s="105"/>
      <c r="F207" s="105"/>
      <c r="G207" s="105"/>
    </row>
    <row r="208" spans="1:7" ht="12.75">
      <c r="A208" s="105"/>
      <c r="B208" s="105"/>
      <c r="C208" s="105"/>
      <c r="D208" s="105"/>
      <c r="E208" s="105"/>
      <c r="F208" s="105"/>
      <c r="G208" s="105"/>
    </row>
    <row r="209" spans="1:7" ht="12.75">
      <c r="A209" s="105"/>
      <c r="B209" s="105"/>
      <c r="C209" s="105"/>
      <c r="D209" s="105"/>
      <c r="E209" s="105"/>
      <c r="F209" s="105"/>
      <c r="G209" s="105"/>
    </row>
    <row r="210" spans="1:7" ht="12.75">
      <c r="A210" s="105"/>
      <c r="B210" s="105"/>
      <c r="C210" s="105"/>
      <c r="D210" s="105"/>
      <c r="E210" s="105"/>
      <c r="F210" s="105"/>
      <c r="G210" s="105"/>
    </row>
    <row r="211" spans="1:7" ht="12.75">
      <c r="A211" s="105"/>
      <c r="B211" s="105"/>
      <c r="C211" s="105"/>
      <c r="D211" s="105"/>
      <c r="E211" s="105"/>
      <c r="F211" s="105"/>
      <c r="G211" s="105"/>
    </row>
    <row r="212" spans="1:7" ht="12.75">
      <c r="A212" s="105"/>
      <c r="B212" s="105"/>
      <c r="C212" s="105"/>
      <c r="D212" s="105"/>
      <c r="E212" s="105"/>
      <c r="F212" s="105"/>
      <c r="G212" s="105"/>
    </row>
    <row r="213" spans="1:7" ht="12.75">
      <c r="A213" s="105"/>
      <c r="B213" s="105"/>
      <c r="C213" s="105"/>
      <c r="D213" s="105"/>
      <c r="E213" s="105"/>
      <c r="F213" s="105"/>
      <c r="G213" s="105"/>
    </row>
    <row r="214" spans="1:7" ht="12.75">
      <c r="A214" s="105"/>
      <c r="B214" s="105"/>
      <c r="C214" s="105"/>
      <c r="D214" s="105"/>
      <c r="E214" s="105"/>
      <c r="F214" s="105"/>
      <c r="G214" s="105"/>
    </row>
    <row r="215" spans="1:7" ht="12.75">
      <c r="A215" s="105"/>
      <c r="B215" s="105"/>
      <c r="C215" s="105"/>
      <c r="D215" s="105"/>
      <c r="E215" s="105"/>
      <c r="F215" s="105"/>
      <c r="G215" s="105"/>
    </row>
    <row r="216" spans="1:7" ht="12.75">
      <c r="A216" s="105"/>
      <c r="B216" s="105"/>
      <c r="C216" s="105"/>
      <c r="D216" s="105"/>
      <c r="E216" s="105"/>
      <c r="F216" s="105"/>
      <c r="G216" s="105"/>
    </row>
    <row r="217" spans="1:7" ht="12.75">
      <c r="A217" s="105"/>
      <c r="B217" s="105"/>
      <c r="C217" s="105"/>
      <c r="D217" s="105"/>
      <c r="E217" s="105"/>
      <c r="F217" s="105"/>
      <c r="G217" s="105"/>
    </row>
    <row r="218" spans="1:7" ht="12.75">
      <c r="A218" s="105"/>
      <c r="B218" s="105"/>
      <c r="C218" s="105"/>
      <c r="D218" s="105"/>
      <c r="E218" s="105"/>
      <c r="F218" s="105"/>
      <c r="G218" s="105"/>
    </row>
    <row r="219" spans="1:7" ht="12.75">
      <c r="A219" s="105"/>
      <c r="B219" s="105"/>
      <c r="C219" s="105"/>
      <c r="D219" s="105"/>
      <c r="E219" s="105"/>
      <c r="F219" s="105"/>
      <c r="G219" s="105"/>
    </row>
    <row r="220" spans="1:7" ht="12.75">
      <c r="A220" s="105"/>
      <c r="B220" s="105"/>
      <c r="C220" s="105"/>
      <c r="D220" s="105"/>
      <c r="E220" s="105"/>
      <c r="F220" s="105"/>
      <c r="G220" s="105"/>
    </row>
    <row r="221" spans="1:7" ht="12.75">
      <c r="A221" s="105"/>
      <c r="B221" s="105"/>
      <c r="C221" s="105"/>
      <c r="D221" s="105"/>
      <c r="E221" s="105"/>
      <c r="F221" s="105"/>
      <c r="G221" s="105"/>
    </row>
    <row r="222" spans="1:7" ht="12.75">
      <c r="A222" s="105"/>
      <c r="B222" s="105"/>
      <c r="C222" s="105"/>
      <c r="D222" s="105"/>
      <c r="E222" s="105"/>
      <c r="F222" s="105"/>
      <c r="G222" s="105"/>
    </row>
    <row r="223" spans="1:7" ht="12.75">
      <c r="A223" s="105"/>
      <c r="B223" s="105"/>
      <c r="C223" s="105"/>
      <c r="D223" s="105"/>
      <c r="E223" s="105"/>
      <c r="F223" s="105"/>
      <c r="G223" s="105"/>
    </row>
    <row r="224" spans="1:7" ht="12.75">
      <c r="A224" s="105"/>
      <c r="B224" s="105"/>
      <c r="C224" s="105"/>
      <c r="D224" s="105"/>
      <c r="E224" s="105"/>
      <c r="F224" s="105"/>
      <c r="G224" s="105"/>
    </row>
    <row r="225" spans="1:7" ht="12.75">
      <c r="A225" s="105"/>
      <c r="B225" s="105"/>
      <c r="C225" s="105"/>
      <c r="D225" s="105"/>
      <c r="E225" s="105"/>
      <c r="F225" s="105"/>
      <c r="G225" s="105"/>
    </row>
    <row r="226" spans="1:7" ht="12.75">
      <c r="A226" s="105"/>
      <c r="B226" s="105"/>
      <c r="C226" s="105"/>
      <c r="D226" s="105"/>
      <c r="E226" s="105"/>
      <c r="F226" s="105"/>
      <c r="G226" s="105"/>
    </row>
    <row r="227" spans="1:7" ht="12.75">
      <c r="A227" s="105"/>
      <c r="B227" s="105"/>
      <c r="C227" s="105"/>
      <c r="D227" s="105"/>
      <c r="E227" s="105"/>
      <c r="F227" s="105"/>
      <c r="G227" s="105"/>
    </row>
    <row r="228" spans="1:7" ht="12.75">
      <c r="A228" s="105"/>
      <c r="B228" s="105"/>
      <c r="C228" s="105"/>
      <c r="D228" s="105"/>
      <c r="E228" s="105"/>
      <c r="F228" s="105"/>
      <c r="G228" s="105"/>
    </row>
    <row r="229" spans="1:7" ht="12.75">
      <c r="A229" s="105"/>
      <c r="B229" s="105"/>
      <c r="C229" s="105"/>
      <c r="D229" s="105"/>
      <c r="E229" s="105"/>
      <c r="F229" s="105"/>
      <c r="G229" s="105"/>
    </row>
    <row r="230" spans="1:7" ht="12.75">
      <c r="A230" s="105"/>
      <c r="B230" s="105"/>
      <c r="C230" s="105"/>
      <c r="D230" s="105"/>
      <c r="E230" s="105"/>
      <c r="F230" s="105"/>
      <c r="G230" s="105"/>
    </row>
    <row r="231" spans="1:7" ht="12.75">
      <c r="A231" s="105"/>
      <c r="B231" s="105"/>
      <c r="C231" s="105"/>
      <c r="D231" s="105"/>
      <c r="E231" s="105"/>
      <c r="F231" s="105"/>
      <c r="G231" s="105"/>
    </row>
    <row r="232" spans="1:7" ht="12.75">
      <c r="A232" s="105"/>
      <c r="B232" s="105"/>
      <c r="C232" s="105"/>
      <c r="D232" s="105"/>
      <c r="E232" s="105"/>
      <c r="F232" s="105"/>
      <c r="G232" s="105"/>
    </row>
    <row r="233" spans="1:7" ht="12.75">
      <c r="A233" s="105"/>
      <c r="B233" s="105"/>
      <c r="C233" s="105"/>
      <c r="D233" s="105"/>
      <c r="E233" s="105"/>
      <c r="F233" s="105"/>
      <c r="G233" s="105"/>
    </row>
    <row r="234" spans="1:7" ht="12.75">
      <c r="A234" s="105"/>
      <c r="B234" s="105"/>
      <c r="C234" s="105"/>
      <c r="D234" s="105"/>
      <c r="E234" s="105"/>
      <c r="F234" s="105"/>
      <c r="G234" s="105"/>
    </row>
    <row r="235" spans="1:7" ht="12.75">
      <c r="A235" s="105"/>
      <c r="B235" s="105"/>
      <c r="C235" s="105"/>
      <c r="D235" s="105"/>
      <c r="E235" s="105"/>
      <c r="F235" s="105"/>
      <c r="G235" s="105"/>
    </row>
    <row r="236" spans="1:7" ht="12.75">
      <c r="A236" s="105"/>
      <c r="B236" s="105"/>
      <c r="C236" s="105"/>
      <c r="D236" s="105"/>
      <c r="E236" s="105"/>
      <c r="F236" s="105"/>
      <c r="G236" s="105"/>
    </row>
    <row r="237" spans="1:7" ht="12.75">
      <c r="A237" s="105"/>
      <c r="B237" s="105"/>
      <c r="C237" s="105"/>
      <c r="D237" s="105"/>
      <c r="E237" s="105"/>
      <c r="F237" s="105"/>
      <c r="G237" s="105"/>
    </row>
    <row r="238" spans="1:7" ht="12.75">
      <c r="A238" s="105"/>
      <c r="B238" s="105"/>
      <c r="C238" s="105"/>
      <c r="D238" s="105"/>
      <c r="E238" s="105"/>
      <c r="F238" s="105"/>
      <c r="G238" s="105"/>
    </row>
    <row r="239" spans="1:7" ht="12.75">
      <c r="A239" s="105"/>
      <c r="B239" s="105"/>
      <c r="C239" s="105"/>
      <c r="D239" s="105"/>
      <c r="E239" s="105"/>
      <c r="F239" s="105"/>
      <c r="G239" s="105"/>
    </row>
    <row r="240" spans="1:7" ht="12.75">
      <c r="A240" s="105"/>
      <c r="B240" s="105"/>
      <c r="C240" s="105"/>
      <c r="D240" s="105"/>
      <c r="E240" s="105"/>
      <c r="F240" s="105"/>
      <c r="G240" s="105"/>
    </row>
    <row r="241" spans="1:7" ht="12.75">
      <c r="A241" s="105"/>
      <c r="B241" s="105"/>
      <c r="C241" s="105"/>
      <c r="D241" s="105"/>
      <c r="E241" s="105"/>
      <c r="F241" s="105"/>
      <c r="G241" s="105"/>
    </row>
    <row r="242" spans="1:7" ht="12.75">
      <c r="A242" s="105"/>
      <c r="B242" s="105"/>
      <c r="C242" s="105"/>
      <c r="D242" s="105"/>
      <c r="E242" s="105"/>
      <c r="F242" s="105"/>
      <c r="G242" s="105"/>
    </row>
    <row r="243" spans="1:7" ht="12.75">
      <c r="A243" s="105"/>
      <c r="B243" s="105"/>
      <c r="C243" s="105"/>
      <c r="D243" s="105"/>
      <c r="E243" s="105"/>
      <c r="F243" s="105"/>
      <c r="G243" s="105"/>
    </row>
    <row r="244" spans="1:7" ht="12.75">
      <c r="A244" s="105"/>
      <c r="B244" s="105"/>
      <c r="C244" s="105"/>
      <c r="D244" s="105"/>
      <c r="E244" s="105"/>
      <c r="F244" s="105"/>
      <c r="G244" s="105"/>
    </row>
    <row r="245" spans="1:7" ht="12.75">
      <c r="A245" s="105"/>
      <c r="B245" s="105"/>
      <c r="C245" s="105"/>
      <c r="D245" s="105"/>
      <c r="E245" s="105"/>
      <c r="F245" s="105"/>
      <c r="G245" s="105"/>
    </row>
    <row r="246" spans="1:7" ht="12.75">
      <c r="A246" s="105"/>
      <c r="B246" s="105"/>
      <c r="C246" s="105"/>
      <c r="D246" s="105"/>
      <c r="E246" s="105"/>
      <c r="F246" s="105"/>
      <c r="G246" s="105"/>
    </row>
    <row r="247" spans="1:7" ht="12.75">
      <c r="A247" s="105"/>
      <c r="B247" s="105"/>
      <c r="C247" s="105"/>
      <c r="D247" s="105"/>
      <c r="E247" s="105"/>
      <c r="F247" s="105"/>
      <c r="G247" s="105"/>
    </row>
    <row r="248" spans="1:7" ht="12.75">
      <c r="A248" s="105"/>
      <c r="B248" s="105"/>
      <c r="C248" s="105"/>
      <c r="D248" s="105"/>
      <c r="E248" s="105"/>
      <c r="F248" s="105"/>
      <c r="G248" s="105"/>
    </row>
    <row r="249" spans="1:7" ht="12.75">
      <c r="A249" s="105"/>
      <c r="B249" s="105"/>
      <c r="C249" s="105"/>
      <c r="D249" s="105"/>
      <c r="E249" s="105"/>
      <c r="F249" s="105"/>
      <c r="G249" s="105"/>
    </row>
    <row r="250" spans="1:7" ht="12.75">
      <c r="A250" s="105"/>
      <c r="B250" s="105"/>
      <c r="C250" s="105"/>
      <c r="D250" s="105"/>
      <c r="E250" s="105"/>
      <c r="F250" s="105"/>
      <c r="G250" s="105"/>
    </row>
    <row r="251" spans="1:7" ht="12.75">
      <c r="A251" s="105"/>
      <c r="B251" s="105"/>
      <c r="C251" s="105"/>
      <c r="D251" s="105"/>
      <c r="E251" s="105"/>
      <c r="F251" s="105"/>
      <c r="G251" s="105"/>
    </row>
    <row r="252" spans="1:7" ht="12.75">
      <c r="A252" s="105"/>
      <c r="B252" s="105"/>
      <c r="C252" s="105"/>
      <c r="D252" s="105"/>
      <c r="E252" s="105"/>
      <c r="F252" s="105"/>
      <c r="G252" s="105"/>
    </row>
    <row r="253" spans="1:7" ht="12.75">
      <c r="A253" s="105"/>
      <c r="B253" s="105"/>
      <c r="C253" s="105"/>
      <c r="D253" s="105"/>
      <c r="E253" s="105"/>
      <c r="F253" s="105"/>
      <c r="G253" s="105"/>
    </row>
    <row r="254" spans="1:7" ht="12.75">
      <c r="A254" s="105"/>
      <c r="B254" s="105"/>
      <c r="C254" s="105"/>
      <c r="D254" s="105"/>
      <c r="E254" s="105"/>
      <c r="F254" s="105"/>
      <c r="G254" s="105"/>
    </row>
    <row r="255" spans="1:7" ht="12.75">
      <c r="A255" s="105"/>
      <c r="B255" s="105"/>
      <c r="C255" s="105"/>
      <c r="D255" s="105"/>
      <c r="E255" s="105"/>
      <c r="F255" s="105"/>
      <c r="G255" s="105"/>
    </row>
    <row r="256" spans="1:7" ht="12.75">
      <c r="A256" s="105"/>
      <c r="B256" s="105"/>
      <c r="C256" s="105"/>
      <c r="D256" s="105"/>
      <c r="E256" s="105"/>
      <c r="F256" s="105"/>
      <c r="G256" s="105"/>
    </row>
    <row r="257" spans="1:7" ht="12.75">
      <c r="A257" s="105"/>
      <c r="B257" s="105"/>
      <c r="C257" s="105"/>
      <c r="D257" s="105"/>
      <c r="E257" s="105"/>
      <c r="F257" s="105"/>
      <c r="G257" s="105"/>
    </row>
    <row r="258" spans="1:7" ht="12.75">
      <c r="A258" s="105"/>
      <c r="B258" s="105"/>
      <c r="C258" s="105"/>
      <c r="D258" s="105"/>
      <c r="E258" s="105"/>
      <c r="F258" s="105"/>
      <c r="G258" s="105"/>
    </row>
    <row r="259" spans="1:7" ht="12.75">
      <c r="A259" s="105"/>
      <c r="B259" s="105"/>
      <c r="C259" s="105"/>
      <c r="D259" s="105"/>
      <c r="E259" s="105"/>
      <c r="F259" s="105"/>
      <c r="G259" s="105"/>
    </row>
    <row r="260" spans="1:7" ht="12.75">
      <c r="A260" s="105"/>
      <c r="B260" s="105"/>
      <c r="C260" s="105"/>
      <c r="D260" s="105"/>
      <c r="E260" s="105"/>
      <c r="F260" s="105"/>
      <c r="G260" s="105"/>
    </row>
    <row r="261" spans="1:7" ht="12.75">
      <c r="A261" s="105"/>
      <c r="B261" s="105"/>
      <c r="C261" s="105"/>
      <c r="D261" s="105"/>
      <c r="E261" s="105"/>
      <c r="F261" s="105"/>
      <c r="G261" s="105"/>
    </row>
    <row r="262" spans="1:7" ht="12.75">
      <c r="A262" s="105"/>
      <c r="B262" s="105"/>
      <c r="C262" s="105"/>
      <c r="D262" s="105"/>
      <c r="E262" s="105"/>
      <c r="F262" s="105"/>
      <c r="G262" s="105"/>
    </row>
    <row r="263" spans="1:7" ht="12.75">
      <c r="A263" s="105"/>
      <c r="B263" s="105"/>
      <c r="C263" s="105"/>
      <c r="D263" s="105"/>
      <c r="E263" s="105"/>
      <c r="F263" s="105"/>
      <c r="G263" s="105"/>
    </row>
    <row r="264" spans="1:7" ht="12.75">
      <c r="A264" s="105"/>
      <c r="B264" s="105"/>
      <c r="C264" s="105"/>
      <c r="D264" s="105"/>
      <c r="E264" s="105"/>
      <c r="F264" s="105"/>
      <c r="G264" s="105"/>
    </row>
    <row r="265" spans="1:7" ht="12.75">
      <c r="A265" s="105"/>
      <c r="B265" s="105"/>
      <c r="C265" s="105"/>
      <c r="D265" s="105"/>
      <c r="E265" s="105"/>
      <c r="F265" s="105"/>
      <c r="G265" s="105"/>
    </row>
    <row r="266" spans="1:7" ht="12.75">
      <c r="A266" s="105"/>
      <c r="B266" s="105"/>
      <c r="C266" s="105"/>
      <c r="D266" s="105"/>
      <c r="E266" s="105"/>
      <c r="F266" s="105"/>
      <c r="G266" s="105"/>
    </row>
    <row r="267" spans="1:7" ht="12.75">
      <c r="A267" s="105"/>
      <c r="B267" s="105"/>
      <c r="C267" s="105"/>
      <c r="D267" s="105"/>
      <c r="E267" s="105"/>
      <c r="F267" s="105"/>
      <c r="G267" s="105"/>
    </row>
    <row r="268" spans="1:7" ht="12.75">
      <c r="A268" s="105"/>
      <c r="B268" s="105"/>
      <c r="C268" s="105"/>
      <c r="D268" s="105"/>
      <c r="E268" s="105"/>
      <c r="F268" s="105"/>
      <c r="G268" s="105"/>
    </row>
    <row r="269" spans="1:7" ht="12.75">
      <c r="A269" s="105"/>
      <c r="B269" s="105"/>
      <c r="C269" s="105"/>
      <c r="D269" s="105"/>
      <c r="E269" s="105"/>
      <c r="F269" s="105"/>
      <c r="G269" s="105"/>
    </row>
    <row r="270" spans="1:7" ht="12.75">
      <c r="A270" s="105"/>
      <c r="B270" s="105"/>
      <c r="C270" s="105"/>
      <c r="D270" s="105"/>
      <c r="E270" s="105"/>
      <c r="F270" s="105"/>
      <c r="G270" s="105"/>
    </row>
    <row r="271" spans="1:7" ht="12.75">
      <c r="A271" s="105"/>
      <c r="B271" s="105"/>
      <c r="C271" s="105"/>
      <c r="D271" s="105"/>
      <c r="E271" s="105"/>
      <c r="F271" s="105"/>
      <c r="G271" s="105"/>
    </row>
    <row r="272" spans="1:7" ht="12.75">
      <c r="A272" s="105"/>
      <c r="B272" s="105"/>
      <c r="C272" s="105"/>
      <c r="D272" s="105"/>
      <c r="E272" s="105"/>
      <c r="F272" s="105"/>
      <c r="G272" s="105"/>
    </row>
    <row r="273" spans="1:7" ht="12.75">
      <c r="A273" s="105"/>
      <c r="B273" s="105"/>
      <c r="C273" s="105"/>
      <c r="D273" s="105"/>
      <c r="E273" s="105"/>
      <c r="F273" s="105"/>
      <c r="G273" s="105"/>
    </row>
    <row r="274" spans="1:7" ht="12.75">
      <c r="A274" s="105"/>
      <c r="B274" s="105"/>
      <c r="C274" s="105"/>
      <c r="D274" s="105"/>
      <c r="E274" s="105"/>
      <c r="F274" s="105"/>
      <c r="G274" s="105"/>
    </row>
    <row r="275" spans="1:7" ht="12.75">
      <c r="A275" s="105"/>
      <c r="B275" s="105"/>
      <c r="C275" s="105"/>
      <c r="D275" s="105"/>
      <c r="E275" s="105"/>
      <c r="F275" s="105"/>
      <c r="G275" s="105"/>
    </row>
    <row r="276" spans="1:7" ht="12.75">
      <c r="A276" s="105"/>
      <c r="B276" s="105"/>
      <c r="C276" s="105"/>
      <c r="D276" s="105"/>
      <c r="E276" s="105"/>
      <c r="F276" s="105"/>
      <c r="G276" s="105"/>
    </row>
    <row r="277" spans="1:7" ht="12.75">
      <c r="A277" s="105"/>
      <c r="B277" s="105"/>
      <c r="C277" s="105"/>
      <c r="D277" s="105"/>
      <c r="E277" s="105"/>
      <c r="F277" s="105"/>
      <c r="G277" s="105"/>
    </row>
    <row r="278" spans="1:7" ht="12.75">
      <c r="A278" s="105"/>
      <c r="B278" s="105"/>
      <c r="C278" s="105"/>
      <c r="D278" s="105"/>
      <c r="E278" s="105"/>
      <c r="F278" s="105"/>
      <c r="G278" s="105"/>
    </row>
    <row r="279" spans="1:7" ht="12.75">
      <c r="A279" s="105"/>
      <c r="B279" s="105"/>
      <c r="C279" s="105"/>
      <c r="D279" s="105"/>
      <c r="E279" s="105"/>
      <c r="F279" s="105"/>
      <c r="G279" s="105"/>
    </row>
    <row r="280" spans="1:7" ht="12.75">
      <c r="A280" s="105"/>
      <c r="B280" s="105"/>
      <c r="C280" s="105"/>
      <c r="D280" s="105"/>
      <c r="E280" s="105"/>
      <c r="F280" s="105"/>
      <c r="G280" s="105"/>
    </row>
    <row r="281" spans="1:7" ht="12.75">
      <c r="A281" s="105"/>
      <c r="B281" s="105"/>
      <c r="C281" s="105"/>
      <c r="D281" s="105"/>
      <c r="E281" s="105"/>
      <c r="F281" s="105"/>
      <c r="G281" s="105"/>
    </row>
    <row r="282" spans="1:7" ht="12.75">
      <c r="A282" s="105"/>
      <c r="B282" s="105"/>
      <c r="C282" s="105"/>
      <c r="D282" s="105"/>
      <c r="E282" s="105"/>
      <c r="F282" s="105"/>
      <c r="G282" s="105"/>
    </row>
    <row r="283" spans="1:7" ht="12.75">
      <c r="A283" s="105"/>
      <c r="B283" s="105"/>
      <c r="C283" s="105"/>
      <c r="D283" s="105"/>
      <c r="E283" s="105"/>
      <c r="F283" s="105"/>
      <c r="G283" s="105"/>
    </row>
    <row r="284" spans="1:7" ht="12.75">
      <c r="A284" s="105"/>
      <c r="B284" s="105"/>
      <c r="C284" s="105"/>
      <c r="D284" s="105"/>
      <c r="E284" s="105"/>
      <c r="F284" s="105"/>
      <c r="G284" s="105"/>
    </row>
    <row r="285" spans="1:7" ht="12.75">
      <c r="A285" s="105"/>
      <c r="B285" s="105"/>
      <c r="C285" s="105"/>
      <c r="D285" s="105"/>
      <c r="E285" s="105"/>
      <c r="F285" s="105"/>
      <c r="G285" s="105"/>
    </row>
    <row r="286" spans="1:7" ht="12.75">
      <c r="A286" s="105"/>
      <c r="B286" s="105"/>
      <c r="C286" s="105"/>
      <c r="D286" s="105"/>
      <c r="E286" s="105"/>
      <c r="F286" s="105"/>
      <c r="G286" s="105"/>
    </row>
    <row r="287" spans="1:7" ht="12.75">
      <c r="A287" s="105"/>
      <c r="B287" s="105"/>
      <c r="C287" s="105"/>
      <c r="D287" s="105"/>
      <c r="E287" s="105"/>
      <c r="F287" s="105"/>
      <c r="G287" s="105"/>
    </row>
    <row r="288" spans="1:7" ht="12.75">
      <c r="A288" s="105"/>
      <c r="B288" s="105"/>
      <c r="C288" s="105"/>
      <c r="D288" s="105"/>
      <c r="E288" s="105"/>
      <c r="F288" s="105"/>
      <c r="G288" s="105"/>
    </row>
    <row r="289" spans="1:7" ht="12.75">
      <c r="A289" s="105"/>
      <c r="B289" s="105"/>
      <c r="C289" s="105"/>
      <c r="D289" s="105"/>
      <c r="E289" s="105"/>
      <c r="F289" s="105"/>
      <c r="G289" s="105"/>
    </row>
    <row r="290" spans="1:7" ht="12.75">
      <c r="A290" s="105"/>
      <c r="B290" s="105"/>
      <c r="C290" s="105"/>
      <c r="D290" s="105"/>
      <c r="E290" s="105"/>
      <c r="F290" s="105"/>
      <c r="G290" s="105"/>
    </row>
    <row r="291" spans="1:7" ht="12.75">
      <c r="A291" s="105"/>
      <c r="B291" s="105"/>
      <c r="C291" s="105"/>
      <c r="D291" s="105"/>
      <c r="E291" s="105"/>
      <c r="F291" s="105"/>
      <c r="G291" s="105"/>
    </row>
    <row r="292" spans="1:7" ht="12.75">
      <c r="A292" s="105"/>
      <c r="B292" s="105"/>
      <c r="C292" s="105"/>
      <c r="D292" s="105"/>
      <c r="E292" s="105"/>
      <c r="F292" s="105"/>
      <c r="G292" s="105"/>
    </row>
    <row r="293" spans="1:7" ht="12.75">
      <c r="A293" s="105"/>
      <c r="B293" s="105"/>
      <c r="C293" s="105"/>
      <c r="D293" s="105"/>
      <c r="E293" s="105"/>
      <c r="F293" s="105"/>
      <c r="G293" s="105"/>
    </row>
    <row r="294" spans="1:7" ht="12.75">
      <c r="A294" s="105"/>
      <c r="B294" s="105"/>
      <c r="C294" s="105"/>
      <c r="D294" s="105"/>
      <c r="E294" s="105"/>
      <c r="F294" s="105"/>
      <c r="G294" s="105"/>
    </row>
    <row r="295" spans="1:7" ht="12.75">
      <c r="A295" s="105"/>
      <c r="B295" s="105"/>
      <c r="C295" s="105"/>
      <c r="D295" s="105"/>
      <c r="E295" s="105"/>
      <c r="F295" s="105"/>
      <c r="G295" s="105"/>
    </row>
    <row r="296" spans="1:7" ht="12.75">
      <c r="A296" s="105"/>
      <c r="B296" s="105"/>
      <c r="C296" s="105"/>
      <c r="D296" s="105"/>
      <c r="E296" s="105"/>
      <c r="F296" s="105"/>
      <c r="G296" s="105"/>
    </row>
    <row r="297" spans="1:7" ht="12.75">
      <c r="A297" s="105"/>
      <c r="B297" s="105"/>
      <c r="C297" s="105"/>
      <c r="D297" s="105"/>
      <c r="E297" s="105"/>
      <c r="F297" s="105"/>
      <c r="G297" s="105"/>
    </row>
    <row r="298" spans="1:7" ht="12.75">
      <c r="A298" s="105"/>
      <c r="B298" s="105"/>
      <c r="C298" s="105"/>
      <c r="D298" s="105"/>
      <c r="E298" s="105"/>
      <c r="F298" s="105"/>
      <c r="G298" s="105"/>
    </row>
    <row r="299" spans="1:7" ht="12.75">
      <c r="A299" s="105"/>
      <c r="B299" s="105"/>
      <c r="C299" s="105"/>
      <c r="D299" s="105"/>
      <c r="E299" s="105"/>
      <c r="F299" s="105"/>
      <c r="G299" s="105"/>
    </row>
    <row r="300" spans="1:7" ht="12.75">
      <c r="A300" s="105"/>
      <c r="B300" s="105"/>
      <c r="C300" s="105"/>
      <c r="D300" s="105"/>
      <c r="E300" s="105"/>
      <c r="F300" s="105"/>
      <c r="G300" s="105"/>
    </row>
    <row r="301" spans="1:7" ht="12.75">
      <c r="A301" s="105"/>
      <c r="B301" s="105"/>
      <c r="C301" s="105"/>
      <c r="D301" s="105"/>
      <c r="E301" s="105"/>
      <c r="F301" s="105"/>
      <c r="G301" s="105"/>
    </row>
    <row r="302" spans="1:7" ht="12.75">
      <c r="A302" s="105"/>
      <c r="B302" s="105"/>
      <c r="C302" s="105"/>
      <c r="D302" s="105"/>
      <c r="E302" s="105"/>
      <c r="F302" s="105"/>
      <c r="G302" s="105"/>
    </row>
    <row r="303" spans="1:7" ht="12.75">
      <c r="A303" s="105"/>
      <c r="B303" s="105"/>
      <c r="C303" s="105"/>
      <c r="D303" s="105"/>
      <c r="E303" s="105"/>
      <c r="F303" s="105"/>
      <c r="G303" s="105"/>
    </row>
    <row r="304" spans="1:7" ht="12.75">
      <c r="A304" s="105"/>
      <c r="B304" s="105"/>
      <c r="C304" s="105"/>
      <c r="D304" s="105"/>
      <c r="E304" s="105"/>
      <c r="F304" s="105"/>
      <c r="G304" s="105"/>
    </row>
    <row r="305" spans="1:7" ht="12.75">
      <c r="A305" s="105"/>
      <c r="B305" s="105"/>
      <c r="C305" s="105"/>
      <c r="D305" s="105"/>
      <c r="E305" s="105"/>
      <c r="F305" s="105"/>
      <c r="G305" s="105"/>
    </row>
    <row r="306" spans="1:7" ht="12.75">
      <c r="A306" s="105"/>
      <c r="B306" s="105"/>
      <c r="C306" s="105"/>
      <c r="D306" s="105"/>
      <c r="E306" s="105"/>
      <c r="F306" s="105"/>
      <c r="G306" s="105"/>
    </row>
    <row r="307" spans="1:7" ht="12.75">
      <c r="A307" s="105"/>
      <c r="B307" s="105"/>
      <c r="C307" s="105"/>
      <c r="D307" s="105"/>
      <c r="E307" s="105"/>
      <c r="F307" s="105"/>
      <c r="G307" s="105"/>
    </row>
    <row r="308" spans="1:7" ht="12.75">
      <c r="A308" s="105"/>
      <c r="B308" s="105"/>
      <c r="C308" s="105"/>
      <c r="D308" s="105"/>
      <c r="E308" s="105"/>
      <c r="F308" s="105"/>
      <c r="G308" s="105"/>
    </row>
    <row r="309" spans="1:7" ht="12.75">
      <c r="A309" s="105"/>
      <c r="B309" s="105"/>
      <c r="C309" s="105"/>
      <c r="D309" s="105"/>
      <c r="E309" s="105"/>
      <c r="F309" s="105"/>
      <c r="G309" s="105"/>
    </row>
    <row r="310" spans="1:7" ht="12.75">
      <c r="A310" s="105"/>
      <c r="B310" s="105"/>
      <c r="C310" s="105"/>
      <c r="D310" s="105"/>
      <c r="E310" s="105"/>
      <c r="F310" s="105"/>
      <c r="G310" s="105"/>
    </row>
    <row r="311" spans="1:7" ht="12.75">
      <c r="A311" s="105"/>
      <c r="B311" s="105"/>
      <c r="C311" s="105"/>
      <c r="D311" s="105"/>
      <c r="E311" s="105"/>
      <c r="F311" s="105"/>
      <c r="G311" s="105"/>
    </row>
    <row r="312" spans="1:7" ht="12.75">
      <c r="A312" s="105"/>
      <c r="B312" s="105"/>
      <c r="C312" s="105"/>
      <c r="D312" s="105"/>
      <c r="E312" s="105"/>
      <c r="F312" s="105"/>
      <c r="G312" s="105"/>
    </row>
    <row r="313" spans="1:7" ht="12.75">
      <c r="A313" s="105"/>
      <c r="B313" s="105"/>
      <c r="C313" s="105"/>
      <c r="D313" s="105"/>
      <c r="E313" s="105"/>
      <c r="F313" s="105"/>
      <c r="G313" s="105"/>
    </row>
    <row r="314" spans="1:7" ht="12.75">
      <c r="A314" s="105"/>
      <c r="B314" s="105"/>
      <c r="C314" s="105"/>
      <c r="D314" s="105"/>
      <c r="E314" s="105"/>
      <c r="F314" s="105"/>
      <c r="G314" s="105"/>
    </row>
    <row r="315" spans="1:7" ht="12.75">
      <c r="A315" s="105"/>
      <c r="B315" s="105"/>
      <c r="C315" s="105"/>
      <c r="D315" s="105"/>
      <c r="E315" s="105"/>
      <c r="F315" s="105"/>
      <c r="G315" s="105"/>
    </row>
    <row r="316" spans="1:7" ht="12.75">
      <c r="A316" s="105"/>
      <c r="B316" s="105"/>
      <c r="C316" s="105"/>
      <c r="D316" s="105"/>
      <c r="E316" s="105"/>
      <c r="F316" s="105"/>
      <c r="G316" s="105"/>
    </row>
    <row r="317" spans="1:7" ht="12.75">
      <c r="A317" s="105"/>
      <c r="B317" s="105"/>
      <c r="C317" s="105"/>
      <c r="D317" s="105"/>
      <c r="E317" s="105"/>
      <c r="F317" s="105"/>
      <c r="G317" s="105"/>
    </row>
    <row r="318" spans="1:7" ht="12.75">
      <c r="A318" s="105"/>
      <c r="B318" s="105"/>
      <c r="C318" s="105"/>
      <c r="D318" s="105"/>
      <c r="E318" s="105"/>
      <c r="F318" s="105"/>
      <c r="G318" s="105"/>
    </row>
    <row r="319" spans="1:7" ht="12.75">
      <c r="A319" s="105"/>
      <c r="B319" s="105"/>
      <c r="C319" s="105"/>
      <c r="D319" s="105"/>
      <c r="E319" s="105"/>
      <c r="F319" s="105"/>
      <c r="G319" s="105"/>
    </row>
    <row r="320" spans="1:7" ht="12.75">
      <c r="A320" s="105"/>
      <c r="B320" s="105"/>
      <c r="C320" s="105"/>
      <c r="D320" s="105"/>
      <c r="E320" s="105"/>
      <c r="F320" s="105"/>
      <c r="G320" s="105"/>
    </row>
    <row r="321" spans="1:7" ht="12.75">
      <c r="A321" s="105"/>
      <c r="B321" s="105"/>
      <c r="C321" s="105"/>
      <c r="D321" s="105"/>
      <c r="E321" s="105"/>
      <c r="F321" s="105"/>
      <c r="G321" s="105"/>
    </row>
    <row r="322" spans="1:7" ht="12.75">
      <c r="A322" s="105"/>
      <c r="B322" s="105"/>
      <c r="C322" s="105"/>
      <c r="D322" s="105"/>
      <c r="E322" s="105"/>
      <c r="F322" s="105"/>
      <c r="G322" s="105"/>
    </row>
    <row r="323" spans="1:7" ht="12.75">
      <c r="A323" s="105"/>
      <c r="B323" s="105"/>
      <c r="C323" s="105"/>
      <c r="D323" s="105"/>
      <c r="E323" s="105"/>
      <c r="F323" s="105"/>
      <c r="G323" s="105"/>
    </row>
    <row r="324" spans="1:7" ht="12.75">
      <c r="A324" s="105"/>
      <c r="B324" s="105"/>
      <c r="C324" s="105"/>
      <c r="D324" s="105"/>
      <c r="E324" s="105"/>
      <c r="F324" s="105"/>
      <c r="G324" s="105"/>
    </row>
    <row r="325" spans="1:7" ht="12.75">
      <c r="A325" s="105"/>
      <c r="B325" s="105"/>
      <c r="C325" s="105"/>
      <c r="D325" s="105"/>
      <c r="E325" s="105"/>
      <c r="F325" s="105"/>
      <c r="G325" s="105"/>
    </row>
    <row r="326" spans="1:7" ht="12.75">
      <c r="A326" s="105"/>
      <c r="B326" s="105"/>
      <c r="C326" s="105"/>
      <c r="D326" s="105"/>
      <c r="E326" s="105"/>
      <c r="F326" s="105"/>
      <c r="G326" s="105"/>
    </row>
    <row r="327" spans="1:7" ht="12.75">
      <c r="A327" s="105"/>
      <c r="B327" s="105"/>
      <c r="C327" s="105"/>
      <c r="D327" s="105"/>
      <c r="E327" s="105"/>
      <c r="F327" s="105"/>
      <c r="G327" s="105"/>
    </row>
    <row r="328" spans="1:7" ht="12.75">
      <c r="A328" s="105"/>
      <c r="B328" s="105"/>
      <c r="C328" s="105"/>
      <c r="D328" s="105"/>
      <c r="E328" s="105"/>
      <c r="F328" s="105"/>
      <c r="G328" s="105"/>
    </row>
    <row r="329" spans="1:7" ht="12.75">
      <c r="A329" s="105"/>
      <c r="B329" s="105"/>
      <c r="C329" s="105"/>
      <c r="D329" s="105"/>
      <c r="E329" s="105"/>
      <c r="F329" s="105"/>
      <c r="G329" s="105"/>
    </row>
    <row r="330" spans="1:7" ht="12.75">
      <c r="A330" s="105"/>
      <c r="B330" s="105"/>
      <c r="C330" s="105"/>
      <c r="D330" s="105"/>
      <c r="E330" s="105"/>
      <c r="F330" s="105"/>
      <c r="G330" s="105"/>
    </row>
    <row r="331" spans="1:7" ht="12.75">
      <c r="A331" s="105"/>
      <c r="B331" s="105"/>
      <c r="C331" s="105"/>
      <c r="D331" s="105"/>
      <c r="E331" s="105"/>
      <c r="F331" s="105"/>
      <c r="G331" s="105"/>
    </row>
    <row r="332" spans="1:7" ht="12.75">
      <c r="A332" s="105"/>
      <c r="B332" s="105"/>
      <c r="C332" s="105"/>
      <c r="D332" s="105"/>
      <c r="E332" s="105"/>
      <c r="F332" s="105"/>
      <c r="G332" s="105"/>
    </row>
    <row r="333" spans="1:7" ht="12.75">
      <c r="A333" s="105"/>
      <c r="B333" s="105"/>
      <c r="C333" s="105"/>
      <c r="D333" s="105"/>
      <c r="E333" s="105"/>
      <c r="F333" s="105"/>
      <c r="G333" s="105"/>
    </row>
    <row r="334" spans="1:7" ht="12.75">
      <c r="A334" s="105"/>
      <c r="B334" s="105"/>
      <c r="C334" s="105"/>
      <c r="D334" s="105"/>
      <c r="E334" s="105"/>
      <c r="F334" s="105"/>
      <c r="G334" s="105"/>
    </row>
    <row r="335" spans="1:7" ht="12.75">
      <c r="A335" s="105"/>
      <c r="B335" s="105"/>
      <c r="C335" s="105"/>
      <c r="D335" s="105"/>
      <c r="E335" s="105"/>
      <c r="F335" s="105"/>
      <c r="G335" s="105"/>
    </row>
    <row r="336" spans="1:7" ht="12.75">
      <c r="A336" s="105"/>
      <c r="B336" s="105"/>
      <c r="C336" s="105"/>
      <c r="D336" s="105"/>
      <c r="E336" s="105"/>
      <c r="F336" s="105"/>
      <c r="G336" s="105"/>
    </row>
    <row r="337" spans="1:7" ht="12.75">
      <c r="A337" s="105"/>
      <c r="B337" s="105"/>
      <c r="C337" s="105"/>
      <c r="D337" s="105"/>
      <c r="E337" s="105"/>
      <c r="F337" s="105"/>
      <c r="G337" s="105"/>
    </row>
    <row r="338" spans="1:7" ht="12.75">
      <c r="A338" s="105"/>
      <c r="B338" s="105"/>
      <c r="C338" s="105"/>
      <c r="D338" s="105"/>
      <c r="E338" s="105"/>
      <c r="F338" s="105"/>
      <c r="G338" s="105"/>
    </row>
    <row r="339" spans="1:7" ht="12.75">
      <c r="A339" s="105"/>
      <c r="B339" s="105"/>
      <c r="C339" s="105"/>
      <c r="D339" s="105"/>
      <c r="E339" s="105"/>
      <c r="F339" s="105"/>
      <c r="G339" s="105"/>
    </row>
    <row r="340" spans="1:7" ht="12.75">
      <c r="A340" s="105"/>
      <c r="B340" s="105"/>
      <c r="C340" s="105"/>
      <c r="D340" s="105"/>
      <c r="E340" s="105"/>
      <c r="F340" s="105"/>
      <c r="G340" s="105"/>
    </row>
    <row r="341" spans="1:7" ht="12.75">
      <c r="A341" s="105"/>
      <c r="B341" s="105"/>
      <c r="C341" s="105"/>
      <c r="D341" s="105"/>
      <c r="E341" s="105"/>
      <c r="F341" s="105"/>
      <c r="G341" s="105"/>
    </row>
    <row r="342" spans="1:7" ht="12.75">
      <c r="A342" s="105"/>
      <c r="B342" s="105"/>
      <c r="C342" s="105"/>
      <c r="D342" s="105"/>
      <c r="E342" s="105"/>
      <c r="F342" s="105"/>
      <c r="G342" s="105"/>
    </row>
    <row r="343" spans="1:7" ht="12.75">
      <c r="A343" s="105"/>
      <c r="B343" s="105"/>
      <c r="C343" s="105"/>
      <c r="D343" s="105"/>
      <c r="E343" s="105"/>
      <c r="F343" s="105"/>
      <c r="G343" s="105"/>
    </row>
    <row r="344" spans="1:7" ht="12.75">
      <c r="A344" s="105"/>
      <c r="B344" s="105"/>
      <c r="C344" s="105"/>
      <c r="D344" s="105"/>
      <c r="E344" s="105"/>
      <c r="F344" s="105"/>
      <c r="G344" s="105"/>
    </row>
    <row r="345" spans="1:7" ht="12.75">
      <c r="A345" s="105"/>
      <c r="B345" s="105"/>
      <c r="C345" s="105"/>
      <c r="D345" s="105"/>
      <c r="E345" s="105"/>
      <c r="F345" s="105"/>
      <c r="G345" s="105"/>
    </row>
    <row r="346" spans="1:7" ht="12.75">
      <c r="A346" s="105"/>
      <c r="B346" s="105"/>
      <c r="C346" s="105"/>
      <c r="D346" s="105"/>
      <c r="E346" s="105"/>
      <c r="F346" s="105"/>
      <c r="G346" s="105"/>
    </row>
    <row r="347" spans="1:7" ht="12.75">
      <c r="A347" s="105"/>
      <c r="B347" s="105"/>
      <c r="C347" s="105"/>
      <c r="D347" s="105"/>
      <c r="E347" s="105"/>
      <c r="F347" s="105"/>
      <c r="G347" s="105"/>
    </row>
    <row r="348" spans="1:7" ht="12.75">
      <c r="A348" s="105"/>
      <c r="B348" s="105"/>
      <c r="C348" s="105"/>
      <c r="D348" s="105"/>
      <c r="E348" s="105"/>
      <c r="F348" s="105"/>
      <c r="G348" s="105"/>
    </row>
    <row r="349" spans="1:7" ht="12.75">
      <c r="A349" s="105"/>
      <c r="B349" s="105"/>
      <c r="C349" s="105"/>
      <c r="D349" s="105"/>
      <c r="E349" s="105"/>
      <c r="F349" s="105"/>
      <c r="G349" s="105"/>
    </row>
    <row r="350" spans="1:7" ht="12.75">
      <c r="A350" s="105"/>
      <c r="B350" s="105"/>
      <c r="C350" s="105"/>
      <c r="D350" s="105"/>
      <c r="E350" s="105"/>
      <c r="F350" s="105"/>
      <c r="G350" s="105"/>
    </row>
    <row r="351" spans="1:7" ht="12.75">
      <c r="A351" s="105"/>
      <c r="B351" s="105"/>
      <c r="C351" s="105"/>
      <c r="D351" s="105"/>
      <c r="E351" s="105"/>
      <c r="F351" s="105"/>
      <c r="G351" s="105"/>
    </row>
    <row r="352" spans="1:7" ht="12.75">
      <c r="A352" s="105"/>
      <c r="B352" s="105"/>
      <c r="C352" s="105"/>
      <c r="D352" s="105"/>
      <c r="E352" s="105"/>
      <c r="F352" s="105"/>
      <c r="G352" s="105"/>
    </row>
    <row r="353" spans="1:7" ht="12.75">
      <c r="A353" s="105"/>
      <c r="B353" s="105"/>
      <c r="C353" s="105"/>
      <c r="D353" s="105"/>
      <c r="E353" s="105"/>
      <c r="F353" s="105"/>
      <c r="G353" s="105"/>
    </row>
    <row r="354" spans="1:7" ht="12.75">
      <c r="A354" s="105"/>
      <c r="B354" s="105"/>
      <c r="C354" s="105"/>
      <c r="D354" s="105"/>
      <c r="E354" s="105"/>
      <c r="F354" s="105"/>
      <c r="G354" s="105"/>
    </row>
    <row r="355" spans="1:7" ht="12.75">
      <c r="A355" s="105"/>
      <c r="B355" s="105"/>
      <c r="C355" s="105"/>
      <c r="D355" s="105"/>
      <c r="E355" s="105"/>
      <c r="F355" s="105"/>
      <c r="G355" s="105"/>
    </row>
    <row r="356" spans="1:7" ht="12.75">
      <c r="A356" s="105"/>
      <c r="B356" s="105"/>
      <c r="C356" s="105"/>
      <c r="D356" s="105"/>
      <c r="E356" s="105"/>
      <c r="F356" s="105"/>
      <c r="G356" s="105"/>
    </row>
    <row r="357" spans="1:7" ht="12.75">
      <c r="A357" s="105"/>
      <c r="B357" s="105"/>
      <c r="C357" s="105"/>
      <c r="D357" s="105"/>
      <c r="E357" s="105"/>
      <c r="F357" s="105"/>
      <c r="G357" s="105"/>
    </row>
    <row r="358" spans="1:7" ht="12.75">
      <c r="A358" s="105"/>
      <c r="B358" s="105"/>
      <c r="C358" s="105"/>
      <c r="D358" s="105"/>
      <c r="E358" s="105"/>
      <c r="F358" s="105"/>
      <c r="G358" s="105"/>
    </row>
    <row r="359" spans="1:7" ht="12.75">
      <c r="A359" s="105"/>
      <c r="B359" s="105"/>
      <c r="C359" s="105"/>
      <c r="D359" s="105"/>
      <c r="E359" s="105"/>
      <c r="F359" s="105"/>
      <c r="G359" s="105"/>
    </row>
    <row r="360" spans="1:7" ht="12.75">
      <c r="A360" s="105"/>
      <c r="B360" s="105"/>
      <c r="C360" s="105"/>
      <c r="D360" s="105"/>
      <c r="E360" s="105"/>
      <c r="F360" s="105"/>
      <c r="G360" s="105"/>
    </row>
    <row r="361" spans="1:7" ht="12.75">
      <c r="A361" s="105"/>
      <c r="B361" s="105"/>
      <c r="C361" s="105"/>
      <c r="D361" s="105"/>
      <c r="E361" s="105"/>
      <c r="F361" s="105"/>
      <c r="G361" s="105"/>
    </row>
    <row r="362" spans="1:7" ht="12.75">
      <c r="A362" s="105"/>
      <c r="B362" s="105"/>
      <c r="C362" s="105"/>
      <c r="D362" s="105"/>
      <c r="E362" s="105"/>
      <c r="F362" s="105"/>
      <c r="G362" s="105"/>
    </row>
    <row r="363" spans="1:7" ht="12.75">
      <c r="A363" s="105"/>
      <c r="B363" s="105"/>
      <c r="C363" s="105"/>
      <c r="D363" s="105"/>
      <c r="E363" s="105"/>
      <c r="F363" s="105"/>
      <c r="G363" s="105"/>
    </row>
    <row r="364" spans="1:7" ht="12.75">
      <c r="A364" s="105"/>
      <c r="B364" s="105"/>
      <c r="C364" s="105"/>
      <c r="D364" s="105"/>
      <c r="E364" s="105"/>
      <c r="F364" s="105"/>
      <c r="G364" s="105"/>
    </row>
    <row r="365" spans="1:7" ht="12.75">
      <c r="A365" s="105"/>
      <c r="B365" s="105"/>
      <c r="C365" s="105"/>
      <c r="D365" s="105"/>
      <c r="E365" s="105"/>
      <c r="F365" s="105"/>
      <c r="G365" s="105"/>
    </row>
    <row r="366" spans="1:7" ht="12.75">
      <c r="A366" s="105"/>
      <c r="B366" s="105"/>
      <c r="C366" s="105"/>
      <c r="D366" s="105"/>
      <c r="E366" s="105"/>
      <c r="F366" s="105"/>
      <c r="G366" s="105"/>
    </row>
    <row r="367" spans="1:7" ht="12.75">
      <c r="A367" s="105"/>
      <c r="B367" s="105"/>
      <c r="C367" s="105"/>
      <c r="D367" s="105"/>
      <c r="E367" s="105"/>
      <c r="F367" s="105"/>
      <c r="G367" s="105"/>
    </row>
    <row r="368" spans="1:7" ht="12.75">
      <c r="A368" s="105"/>
      <c r="B368" s="105"/>
      <c r="C368" s="105"/>
      <c r="D368" s="105"/>
      <c r="E368" s="105"/>
      <c r="F368" s="105"/>
      <c r="G368" s="105"/>
    </row>
    <row r="369" spans="1:7" ht="12.75">
      <c r="A369" s="105"/>
      <c r="B369" s="105"/>
      <c r="C369" s="105"/>
      <c r="D369" s="105"/>
      <c r="E369" s="105"/>
      <c r="F369" s="105"/>
      <c r="G369" s="105"/>
    </row>
    <row r="370" spans="1:7" ht="12.75">
      <c r="A370" s="105"/>
      <c r="B370" s="105"/>
      <c r="C370" s="105"/>
      <c r="D370" s="105"/>
      <c r="E370" s="105"/>
      <c r="F370" s="105"/>
      <c r="G370" s="105"/>
    </row>
    <row r="371" spans="1:7" ht="12.75">
      <c r="A371" s="105"/>
      <c r="B371" s="105"/>
      <c r="C371" s="105"/>
      <c r="D371" s="105"/>
      <c r="E371" s="105"/>
      <c r="F371" s="105"/>
      <c r="G371" s="105"/>
    </row>
    <row r="372" spans="1:7" ht="12.75">
      <c r="A372" s="105"/>
      <c r="B372" s="105"/>
      <c r="C372" s="105"/>
      <c r="D372" s="105"/>
      <c r="E372" s="105"/>
      <c r="F372" s="105"/>
      <c r="G372" s="105"/>
    </row>
    <row r="373" spans="1:7" ht="12.75">
      <c r="A373" s="105"/>
      <c r="B373" s="105"/>
      <c r="C373" s="105"/>
      <c r="D373" s="105"/>
      <c r="E373" s="105"/>
      <c r="F373" s="105"/>
      <c r="G373" s="105"/>
    </row>
    <row r="374" spans="1:7" ht="12.75">
      <c r="A374" s="105"/>
      <c r="B374" s="105"/>
      <c r="C374" s="105"/>
      <c r="D374" s="105"/>
      <c r="E374" s="105"/>
      <c r="F374" s="105"/>
      <c r="G374" s="105"/>
    </row>
    <row r="375" spans="1:7" ht="12.75">
      <c r="A375" s="105"/>
      <c r="B375" s="105"/>
      <c r="C375" s="105"/>
      <c r="D375" s="105"/>
      <c r="E375" s="105"/>
      <c r="F375" s="105"/>
      <c r="G375" s="105"/>
    </row>
    <row r="376" spans="1:7" ht="12.75">
      <c r="A376" s="105"/>
      <c r="B376" s="105"/>
      <c r="C376" s="105"/>
      <c r="D376" s="105"/>
      <c r="E376" s="105"/>
      <c r="F376" s="105"/>
      <c r="G376" s="105"/>
    </row>
    <row r="377" spans="1:7" ht="12.75">
      <c r="A377" s="105"/>
      <c r="B377" s="105"/>
      <c r="C377" s="105"/>
      <c r="D377" s="105"/>
      <c r="E377" s="105"/>
      <c r="F377" s="105"/>
      <c r="G377" s="105"/>
    </row>
    <row r="378" spans="1:7" ht="12.75">
      <c r="A378" s="105"/>
      <c r="B378" s="105"/>
      <c r="C378" s="105"/>
      <c r="D378" s="105"/>
      <c r="E378" s="105"/>
      <c r="F378" s="105"/>
      <c r="G378" s="105"/>
    </row>
    <row r="379" spans="1:7" ht="12.75">
      <c r="A379" s="105"/>
      <c r="B379" s="105"/>
      <c r="C379" s="105"/>
      <c r="D379" s="105"/>
      <c r="E379" s="105"/>
      <c r="F379" s="105"/>
      <c r="G379" s="105"/>
    </row>
    <row r="380" spans="1:7" ht="12.75">
      <c r="A380" s="105"/>
      <c r="B380" s="105"/>
      <c r="C380" s="105"/>
      <c r="D380" s="105"/>
      <c r="E380" s="105"/>
      <c r="F380" s="105"/>
      <c r="G380" s="105"/>
    </row>
    <row r="381" spans="1:7" ht="12.75">
      <c r="A381" s="105"/>
      <c r="B381" s="105"/>
      <c r="C381" s="105"/>
      <c r="D381" s="105"/>
      <c r="E381" s="105"/>
      <c r="F381" s="105"/>
      <c r="G381" s="105"/>
    </row>
    <row r="382" spans="1:7" ht="12.75">
      <c r="A382" s="105"/>
      <c r="B382" s="105"/>
      <c r="C382" s="105"/>
      <c r="D382" s="105"/>
      <c r="E382" s="105"/>
      <c r="F382" s="105"/>
      <c r="G382" s="105"/>
    </row>
    <row r="383" spans="1:7" ht="12.75">
      <c r="A383" s="105"/>
      <c r="B383" s="105"/>
      <c r="C383" s="105"/>
      <c r="D383" s="105"/>
      <c r="E383" s="105"/>
      <c r="F383" s="105"/>
      <c r="G383" s="105"/>
    </row>
    <row r="384" spans="1:7" ht="12.75">
      <c r="A384" s="105"/>
      <c r="B384" s="105"/>
      <c r="C384" s="105"/>
      <c r="D384" s="105"/>
      <c r="E384" s="105"/>
      <c r="F384" s="105"/>
      <c r="G384" s="105"/>
    </row>
    <row r="385" spans="1:7" ht="12.75">
      <c r="A385" s="105"/>
      <c r="B385" s="105"/>
      <c r="C385" s="105"/>
      <c r="D385" s="105"/>
      <c r="E385" s="105"/>
      <c r="F385" s="105"/>
      <c r="G385" s="105"/>
    </row>
    <row r="386" spans="1:7" ht="12.75">
      <c r="A386" s="105"/>
      <c r="B386" s="105"/>
      <c r="C386" s="105"/>
      <c r="D386" s="105"/>
      <c r="E386" s="105"/>
      <c r="F386" s="105"/>
      <c r="G386" s="105"/>
    </row>
    <row r="387" spans="1:7" ht="12.75">
      <c r="A387" s="105"/>
      <c r="B387" s="105"/>
      <c r="C387" s="105"/>
      <c r="D387" s="105"/>
      <c r="E387" s="105"/>
      <c r="F387" s="105"/>
      <c r="G387" s="105"/>
    </row>
    <row r="388" spans="1:7" ht="12.75">
      <c r="A388" s="105"/>
      <c r="B388" s="105"/>
      <c r="C388" s="105"/>
      <c r="D388" s="105"/>
      <c r="E388" s="105"/>
      <c r="F388" s="105"/>
      <c r="G388" s="105"/>
    </row>
    <row r="389" spans="1:7" ht="12.75">
      <c r="A389" s="105"/>
      <c r="B389" s="105"/>
      <c r="C389" s="105"/>
      <c r="D389" s="105"/>
      <c r="E389" s="105"/>
      <c r="F389" s="105"/>
      <c r="G389" s="105"/>
    </row>
    <row r="390" spans="1:7" ht="12.75">
      <c r="A390" s="105"/>
      <c r="B390" s="105"/>
      <c r="C390" s="105"/>
      <c r="D390" s="105"/>
      <c r="E390" s="105"/>
      <c r="F390" s="105"/>
      <c r="G390" s="105"/>
    </row>
    <row r="391" spans="1:7" ht="12.75">
      <c r="A391" s="105"/>
      <c r="B391" s="105"/>
      <c r="C391" s="105"/>
      <c r="D391" s="105"/>
      <c r="E391" s="105"/>
      <c r="F391" s="105"/>
      <c r="G391" s="105"/>
    </row>
    <row r="392" spans="1:7" ht="12.75">
      <c r="A392" s="105"/>
      <c r="B392" s="105"/>
      <c r="C392" s="105"/>
      <c r="D392" s="105"/>
      <c r="E392" s="105"/>
      <c r="F392" s="105"/>
      <c r="G392" s="105"/>
    </row>
    <row r="393" spans="1:7" ht="12.75">
      <c r="A393" s="105"/>
      <c r="B393" s="105"/>
      <c r="C393" s="105"/>
      <c r="D393" s="105"/>
      <c r="E393" s="105"/>
      <c r="F393" s="105"/>
      <c r="G393" s="105"/>
    </row>
    <row r="394" spans="1:7" ht="12.75">
      <c r="A394" s="105"/>
      <c r="B394" s="105"/>
      <c r="C394" s="105"/>
      <c r="D394" s="105"/>
      <c r="E394" s="105"/>
      <c r="F394" s="105"/>
      <c r="G394" s="105"/>
    </row>
    <row r="395" spans="1:7" ht="12.75">
      <c r="A395" s="105"/>
      <c r="B395" s="105"/>
      <c r="C395" s="105"/>
      <c r="D395" s="105"/>
      <c r="E395" s="105"/>
      <c r="F395" s="105"/>
      <c r="G395" s="105"/>
    </row>
    <row r="396" spans="1:7" ht="12.75">
      <c r="A396" s="105"/>
      <c r="B396" s="105"/>
      <c r="C396" s="105"/>
      <c r="D396" s="105"/>
      <c r="E396" s="105"/>
      <c r="F396" s="105"/>
      <c r="G396" s="105"/>
    </row>
    <row r="397" spans="1:7" ht="12.75">
      <c r="A397" s="105"/>
      <c r="B397" s="105"/>
      <c r="C397" s="105"/>
      <c r="D397" s="105"/>
      <c r="E397" s="105"/>
      <c r="F397" s="105"/>
      <c r="G397" s="105"/>
    </row>
    <row r="398" spans="1:7" ht="12.75">
      <c r="A398" s="105"/>
      <c r="B398" s="105"/>
      <c r="C398" s="105"/>
      <c r="D398" s="105"/>
      <c r="E398" s="105"/>
      <c r="F398" s="105"/>
      <c r="G398" s="105"/>
    </row>
    <row r="399" spans="1:7" ht="12.75">
      <c r="A399" s="105"/>
      <c r="B399" s="105"/>
      <c r="C399" s="105"/>
      <c r="D399" s="105"/>
      <c r="E399" s="105"/>
      <c r="F399" s="105"/>
      <c r="G399" s="105"/>
    </row>
    <row r="400" spans="1:7" ht="12.75">
      <c r="A400" s="105"/>
      <c r="B400" s="105"/>
      <c r="C400" s="105"/>
      <c r="D400" s="105"/>
      <c r="E400" s="105"/>
      <c r="F400" s="105"/>
      <c r="G400" s="105"/>
    </row>
    <row r="401" spans="1:7" ht="12.75">
      <c r="A401" s="105"/>
      <c r="B401" s="105"/>
      <c r="C401" s="105"/>
      <c r="D401" s="105"/>
      <c r="E401" s="105"/>
      <c r="F401" s="105"/>
      <c r="G401" s="105"/>
    </row>
    <row r="402" spans="1:7" ht="12.75">
      <c r="A402" s="105"/>
      <c r="B402" s="105"/>
      <c r="C402" s="105"/>
      <c r="D402" s="105"/>
      <c r="E402" s="105"/>
      <c r="F402" s="105"/>
      <c r="G402" s="105"/>
    </row>
    <row r="403" spans="1:7" ht="12.75">
      <c r="A403" s="105"/>
      <c r="B403" s="105"/>
      <c r="C403" s="105"/>
      <c r="D403" s="105"/>
      <c r="E403" s="105"/>
      <c r="F403" s="105"/>
      <c r="G403" s="105"/>
    </row>
    <row r="404" spans="1:7" ht="12.75">
      <c r="A404" s="105"/>
      <c r="B404" s="105"/>
      <c r="C404" s="105"/>
      <c r="D404" s="105"/>
      <c r="E404" s="105"/>
      <c r="F404" s="105"/>
      <c r="G404" s="105"/>
    </row>
    <row r="405" spans="1:7" ht="12.75">
      <c r="A405" s="105"/>
      <c r="B405" s="105"/>
      <c r="C405" s="105"/>
      <c r="D405" s="105"/>
      <c r="E405" s="105"/>
      <c r="F405" s="105"/>
      <c r="G405" s="105"/>
    </row>
    <row r="406" spans="1:7" ht="12.75">
      <c r="A406" s="105"/>
      <c r="B406" s="105"/>
      <c r="C406" s="105"/>
      <c r="D406" s="105"/>
      <c r="E406" s="105"/>
      <c r="F406" s="105"/>
      <c r="G406" s="105"/>
    </row>
    <row r="407" spans="1:7" ht="12.75">
      <c r="A407" s="105"/>
      <c r="B407" s="105"/>
      <c r="C407" s="105"/>
      <c r="D407" s="105"/>
      <c r="E407" s="105"/>
      <c r="F407" s="105"/>
      <c r="G407" s="105"/>
    </row>
    <row r="408" spans="1:7" ht="12.75">
      <c r="A408" s="105"/>
      <c r="B408" s="105"/>
      <c r="C408" s="105"/>
      <c r="D408" s="105"/>
      <c r="E408" s="105"/>
      <c r="F408" s="105"/>
      <c r="G408" s="105"/>
    </row>
    <row r="409" spans="1:7" ht="12.75">
      <c r="A409" s="105"/>
      <c r="B409" s="105"/>
      <c r="C409" s="105"/>
      <c r="D409" s="105"/>
      <c r="E409" s="105"/>
      <c r="F409" s="105"/>
      <c r="G409" s="105"/>
    </row>
    <row r="410" spans="1:7" ht="12.75">
      <c r="A410" s="105"/>
      <c r="B410" s="105"/>
      <c r="C410" s="105"/>
      <c r="D410" s="105"/>
      <c r="E410" s="105"/>
      <c r="F410" s="105"/>
      <c r="G410" s="105"/>
    </row>
    <row r="411" spans="1:7" ht="12.75">
      <c r="A411" s="105"/>
      <c r="B411" s="105"/>
      <c r="C411" s="105"/>
      <c r="D411" s="105"/>
      <c r="E411" s="105"/>
      <c r="F411" s="105"/>
      <c r="G411" s="105"/>
    </row>
    <row r="412" spans="1:7" ht="12.75">
      <c r="A412" s="105"/>
      <c r="B412" s="105"/>
      <c r="C412" s="105"/>
      <c r="D412" s="105"/>
      <c r="E412" s="105"/>
      <c r="F412" s="105"/>
      <c r="G412" s="105"/>
    </row>
    <row r="413" spans="1:7" ht="12.75">
      <c r="A413" s="105"/>
      <c r="B413" s="105"/>
      <c r="C413" s="105"/>
      <c r="D413" s="105"/>
      <c r="E413" s="105"/>
      <c r="F413" s="105"/>
      <c r="G413" s="105"/>
    </row>
    <row r="414" spans="1:7" ht="12.75">
      <c r="A414" s="105"/>
      <c r="B414" s="105"/>
      <c r="C414" s="105"/>
      <c r="D414" s="105"/>
      <c r="E414" s="105"/>
      <c r="F414" s="105"/>
      <c r="G414" s="105"/>
    </row>
    <row r="415" spans="1:7" ht="12.75">
      <c r="A415" s="105"/>
      <c r="B415" s="105"/>
      <c r="C415" s="105"/>
      <c r="D415" s="105"/>
      <c r="E415" s="105"/>
      <c r="F415" s="105"/>
      <c r="G415" s="105"/>
    </row>
    <row r="416" spans="1:7" ht="12.75">
      <c r="A416" s="105"/>
      <c r="B416" s="105"/>
      <c r="C416" s="105"/>
      <c r="D416" s="105"/>
      <c r="E416" s="105"/>
      <c r="F416" s="105"/>
      <c r="G416" s="105"/>
    </row>
    <row r="417" spans="1:7" ht="12.75">
      <c r="A417" s="105"/>
      <c r="B417" s="105"/>
      <c r="C417" s="105"/>
      <c r="D417" s="105"/>
      <c r="E417" s="105"/>
      <c r="F417" s="105"/>
      <c r="G417" s="105"/>
    </row>
    <row r="418" spans="1:7" ht="12.75">
      <c r="A418" s="105"/>
      <c r="B418" s="105"/>
      <c r="C418" s="105"/>
      <c r="D418" s="105"/>
      <c r="E418" s="105"/>
      <c r="F418" s="105"/>
      <c r="G418" s="105"/>
    </row>
    <row r="419" spans="1:7" ht="12.75">
      <c r="A419" s="105"/>
      <c r="B419" s="105"/>
      <c r="C419" s="105"/>
      <c r="D419" s="105"/>
      <c r="E419" s="105"/>
      <c r="F419" s="105"/>
      <c r="G419" s="105"/>
    </row>
    <row r="420" spans="1:7" ht="12.75">
      <c r="A420" s="105"/>
      <c r="B420" s="105"/>
      <c r="C420" s="105"/>
      <c r="D420" s="105"/>
      <c r="E420" s="105"/>
      <c r="F420" s="105"/>
      <c r="G420" s="105"/>
    </row>
    <row r="421" spans="1:7" ht="12.75">
      <c r="A421" s="105"/>
      <c r="B421" s="105"/>
      <c r="C421" s="105"/>
      <c r="D421" s="105"/>
      <c r="E421" s="105"/>
      <c r="F421" s="105"/>
      <c r="G421" s="105"/>
    </row>
    <row r="422" spans="1:7" ht="12.75">
      <c r="A422" s="105"/>
      <c r="B422" s="105"/>
      <c r="C422" s="105"/>
      <c r="D422" s="105"/>
      <c r="E422" s="105"/>
      <c r="F422" s="105"/>
      <c r="G422" s="105"/>
    </row>
    <row r="423" spans="1:7" ht="12.75">
      <c r="A423" s="105"/>
      <c r="B423" s="105"/>
      <c r="C423" s="105"/>
      <c r="D423" s="105"/>
      <c r="E423" s="105"/>
      <c r="F423" s="105"/>
      <c r="G423" s="105"/>
    </row>
    <row r="424" spans="1:7" ht="12.75">
      <c r="A424" s="105"/>
      <c r="B424" s="105"/>
      <c r="C424" s="105"/>
      <c r="D424" s="105"/>
      <c r="E424" s="105"/>
      <c r="F424" s="105"/>
      <c r="G424" s="105"/>
    </row>
    <row r="425" spans="1:7" ht="12.75">
      <c r="A425" s="105"/>
      <c r="B425" s="105"/>
      <c r="C425" s="105"/>
      <c r="D425" s="105"/>
      <c r="E425" s="105"/>
      <c r="F425" s="105"/>
      <c r="G425" s="105"/>
    </row>
    <row r="426" spans="1:7" ht="12.75">
      <c r="A426" s="105"/>
      <c r="B426" s="105"/>
      <c r="C426" s="105"/>
      <c r="D426" s="105"/>
      <c r="E426" s="105"/>
      <c r="F426" s="105"/>
      <c r="G426" s="105"/>
    </row>
    <row r="427" spans="1:7" ht="12.75">
      <c r="A427" s="105"/>
      <c r="B427" s="105"/>
      <c r="C427" s="105"/>
      <c r="D427" s="105"/>
      <c r="E427" s="105"/>
      <c r="F427" s="105"/>
      <c r="G427" s="105"/>
    </row>
    <row r="428" spans="1:7" ht="12.75">
      <c r="A428" s="105"/>
      <c r="B428" s="105"/>
      <c r="C428" s="105"/>
      <c r="D428" s="105"/>
      <c r="E428" s="105"/>
      <c r="F428" s="105"/>
      <c r="G428" s="105"/>
    </row>
    <row r="429" spans="1:7" ht="12.75">
      <c r="A429" s="105"/>
      <c r="B429" s="105"/>
      <c r="C429" s="105"/>
      <c r="D429" s="105"/>
      <c r="E429" s="105"/>
      <c r="F429" s="105"/>
      <c r="G429" s="105"/>
    </row>
    <row r="430" spans="1:7" ht="12.75">
      <c r="A430" s="105"/>
      <c r="B430" s="105"/>
      <c r="C430" s="105"/>
      <c r="D430" s="105"/>
      <c r="E430" s="105"/>
      <c r="F430" s="105"/>
      <c r="G430" s="105"/>
    </row>
    <row r="431" spans="1:7" ht="12.75">
      <c r="A431" s="105"/>
      <c r="B431" s="105"/>
      <c r="C431" s="105"/>
      <c r="D431" s="105"/>
      <c r="E431" s="105"/>
      <c r="F431" s="105"/>
      <c r="G431" s="105"/>
    </row>
    <row r="432" spans="1:7" ht="12.75">
      <c r="A432" s="105"/>
      <c r="B432" s="105"/>
      <c r="C432" s="105"/>
      <c r="D432" s="105"/>
      <c r="E432" s="105"/>
      <c r="F432" s="105"/>
      <c r="G432" s="105"/>
    </row>
    <row r="433" spans="1:7" ht="12.75">
      <c r="A433" s="105"/>
      <c r="B433" s="105"/>
      <c r="C433" s="105"/>
      <c r="D433" s="105"/>
      <c r="E433" s="105"/>
      <c r="F433" s="105"/>
      <c r="G433" s="105"/>
    </row>
    <row r="434" spans="1:7" ht="12.75">
      <c r="A434" s="105"/>
      <c r="B434" s="105"/>
      <c r="C434" s="105"/>
      <c r="D434" s="105"/>
      <c r="E434" s="105"/>
      <c r="F434" s="105"/>
      <c r="G434" s="105"/>
    </row>
    <row r="435" spans="1:7" ht="12.75">
      <c r="A435" s="105"/>
      <c r="B435" s="105"/>
      <c r="C435" s="105"/>
      <c r="D435" s="105"/>
      <c r="E435" s="105"/>
      <c r="F435" s="105"/>
      <c r="G435" s="105"/>
    </row>
    <row r="436" spans="1:7" ht="12.75">
      <c r="A436" s="105"/>
      <c r="B436" s="105"/>
      <c r="C436" s="105"/>
      <c r="D436" s="105"/>
      <c r="E436" s="105"/>
      <c r="F436" s="105"/>
      <c r="G436" s="105"/>
    </row>
    <row r="437" spans="1:7" ht="12.75">
      <c r="A437" s="105"/>
      <c r="B437" s="105"/>
      <c r="C437" s="105"/>
      <c r="D437" s="105"/>
      <c r="E437" s="105"/>
      <c r="F437" s="105"/>
      <c r="G437" s="105"/>
    </row>
    <row r="438" spans="1:7" ht="12.75">
      <c r="A438" s="105"/>
      <c r="B438" s="105"/>
      <c r="C438" s="105"/>
      <c r="D438" s="105"/>
      <c r="E438" s="105"/>
      <c r="F438" s="105"/>
      <c r="G438" s="105"/>
    </row>
    <row r="439" spans="1:7" ht="12.75">
      <c r="A439" s="105"/>
      <c r="B439" s="105"/>
      <c r="C439" s="105"/>
      <c r="D439" s="105"/>
      <c r="E439" s="105"/>
      <c r="F439" s="105"/>
      <c r="G439" s="105"/>
    </row>
    <row r="440" spans="1:7" ht="12.75">
      <c r="A440" s="105"/>
      <c r="B440" s="105"/>
      <c r="C440" s="105"/>
      <c r="D440" s="105"/>
      <c r="E440" s="105"/>
      <c r="F440" s="105"/>
      <c r="G440" s="105"/>
    </row>
    <row r="441" spans="1:7" ht="12.75">
      <c r="A441" s="105"/>
      <c r="B441" s="105"/>
      <c r="C441" s="105"/>
      <c r="D441" s="105"/>
      <c r="E441" s="105"/>
      <c r="F441" s="105"/>
      <c r="G441" s="105"/>
    </row>
    <row r="442" spans="1:7" ht="12.75">
      <c r="A442" s="105"/>
      <c r="B442" s="105"/>
      <c r="C442" s="105"/>
      <c r="D442" s="105"/>
      <c r="E442" s="105"/>
      <c r="F442" s="105"/>
      <c r="G442" s="105"/>
    </row>
    <row r="443" spans="1:7" ht="12.75">
      <c r="A443" s="105"/>
      <c r="B443" s="105"/>
      <c r="C443" s="105"/>
      <c r="D443" s="105"/>
      <c r="E443" s="105"/>
      <c r="F443" s="105"/>
      <c r="G443" s="105"/>
    </row>
    <row r="444" spans="1:7" ht="12.75">
      <c r="A444" s="105"/>
      <c r="B444" s="105"/>
      <c r="C444" s="105"/>
      <c r="D444" s="105"/>
      <c r="E444" s="105"/>
      <c r="F444" s="105"/>
      <c r="G444" s="105"/>
    </row>
    <row r="445" spans="1:7" ht="12.75">
      <c r="A445" s="105"/>
      <c r="B445" s="105"/>
      <c r="C445" s="105"/>
      <c r="D445" s="105"/>
      <c r="E445" s="105"/>
      <c r="F445" s="105"/>
      <c r="G445" s="105"/>
    </row>
    <row r="446" spans="1:7" ht="12.75">
      <c r="A446" s="105"/>
      <c r="B446" s="105"/>
      <c r="C446" s="105"/>
      <c r="D446" s="105"/>
      <c r="E446" s="105"/>
      <c r="F446" s="105"/>
      <c r="G446" s="105"/>
    </row>
    <row r="447" spans="1:7" ht="12.75">
      <c r="A447" s="105"/>
      <c r="B447" s="105"/>
      <c r="C447" s="105"/>
      <c r="D447" s="105"/>
      <c r="E447" s="105"/>
      <c r="F447" s="105"/>
      <c r="G447" s="105"/>
    </row>
    <row r="448" spans="1:7" ht="12.75">
      <c r="A448" s="105"/>
      <c r="B448" s="105"/>
      <c r="C448" s="105"/>
      <c r="D448" s="105"/>
      <c r="E448" s="105"/>
      <c r="F448" s="105"/>
      <c r="G448" s="105"/>
    </row>
    <row r="449" spans="1:7" ht="12.75">
      <c r="A449" s="105"/>
      <c r="B449" s="105"/>
      <c r="C449" s="105"/>
      <c r="D449" s="105"/>
      <c r="E449" s="105"/>
      <c r="F449" s="105"/>
      <c r="G449" s="105"/>
    </row>
    <row r="450" spans="1:7" ht="12.75">
      <c r="A450" s="105"/>
      <c r="B450" s="105"/>
      <c r="C450" s="105"/>
      <c r="D450" s="105"/>
      <c r="E450" s="105"/>
      <c r="F450" s="105"/>
      <c r="G450" s="105"/>
    </row>
    <row r="451" spans="1:7" ht="12.75">
      <c r="A451" s="105"/>
      <c r="B451" s="105"/>
      <c r="C451" s="105"/>
      <c r="D451" s="105"/>
      <c r="E451" s="105"/>
      <c r="F451" s="105"/>
      <c r="G451" s="105"/>
    </row>
    <row r="452" spans="1:7" ht="12.75">
      <c r="A452" s="105"/>
      <c r="B452" s="105"/>
      <c r="C452" s="105"/>
      <c r="D452" s="105"/>
      <c r="E452" s="105"/>
      <c r="F452" s="105"/>
      <c r="G452" s="105"/>
    </row>
    <row r="453" spans="1:7" ht="12.75">
      <c r="A453" s="105"/>
      <c r="B453" s="105"/>
      <c r="C453" s="105"/>
      <c r="D453" s="105"/>
      <c r="E453" s="105"/>
      <c r="F453" s="105"/>
      <c r="G453" s="105"/>
    </row>
    <row r="454" spans="1:7" ht="12.75">
      <c r="A454" s="105"/>
      <c r="B454" s="105"/>
      <c r="C454" s="105"/>
      <c r="D454" s="105"/>
      <c r="E454" s="105"/>
      <c r="F454" s="105"/>
      <c r="G454" s="105"/>
    </row>
    <row r="455" spans="1:7" ht="12.75">
      <c r="A455" s="105"/>
      <c r="B455" s="105"/>
      <c r="C455" s="105"/>
      <c r="D455" s="105"/>
      <c r="E455" s="105"/>
      <c r="F455" s="105"/>
      <c r="G455" s="105"/>
    </row>
    <row r="456" spans="1:7" ht="12.75">
      <c r="A456" s="105"/>
      <c r="B456" s="105"/>
      <c r="C456" s="105"/>
      <c r="D456" s="105"/>
      <c r="E456" s="105"/>
      <c r="F456" s="105"/>
      <c r="G456" s="105"/>
    </row>
    <row r="457" spans="1:7" ht="12.75">
      <c r="A457" s="105"/>
      <c r="B457" s="105"/>
      <c r="C457" s="105"/>
      <c r="D457" s="105"/>
      <c r="E457" s="105"/>
      <c r="F457" s="105"/>
      <c r="G457" s="105"/>
    </row>
    <row r="458" spans="1:7" ht="12.75">
      <c r="A458" s="105"/>
      <c r="B458" s="105"/>
      <c r="C458" s="105"/>
      <c r="D458" s="105"/>
      <c r="E458" s="105"/>
      <c r="F458" s="105"/>
      <c r="G458" s="105"/>
    </row>
    <row r="459" spans="1:7" ht="12.75">
      <c r="A459" s="105"/>
      <c r="B459" s="105"/>
      <c r="C459" s="105"/>
      <c r="D459" s="105"/>
      <c r="E459" s="105"/>
      <c r="F459" s="105"/>
      <c r="G459" s="105"/>
    </row>
    <row r="460" spans="1:7" ht="12.75">
      <c r="A460" s="105"/>
      <c r="B460" s="105"/>
      <c r="C460" s="105"/>
      <c r="D460" s="105"/>
      <c r="E460" s="105"/>
      <c r="F460" s="105"/>
      <c r="G460" s="105"/>
    </row>
    <row r="461" spans="1:7" ht="12.75">
      <c r="A461" s="105"/>
      <c r="B461" s="105"/>
      <c r="C461" s="105"/>
      <c r="D461" s="105"/>
      <c r="E461" s="105"/>
      <c r="F461" s="105"/>
      <c r="G461" s="105"/>
    </row>
    <row r="462" spans="1:7" ht="12.75">
      <c r="A462" s="105"/>
      <c r="B462" s="105"/>
      <c r="C462" s="105"/>
      <c r="D462" s="105"/>
      <c r="E462" s="105"/>
      <c r="F462" s="105"/>
      <c r="G462" s="105"/>
    </row>
    <row r="463" spans="1:7" ht="12.75">
      <c r="A463" s="105"/>
      <c r="B463" s="105"/>
      <c r="C463" s="105"/>
      <c r="D463" s="105"/>
      <c r="E463" s="105"/>
      <c r="F463" s="105"/>
      <c r="G463" s="105"/>
    </row>
    <row r="464" spans="1:7" ht="12.75">
      <c r="A464" s="105"/>
      <c r="B464" s="105"/>
      <c r="C464" s="105"/>
      <c r="D464" s="105"/>
      <c r="E464" s="105"/>
      <c r="F464" s="105"/>
      <c r="G464" s="105"/>
    </row>
    <row r="465" spans="1:7" ht="12.75">
      <c r="A465" s="105"/>
      <c r="B465" s="105"/>
      <c r="C465" s="105"/>
      <c r="D465" s="105"/>
      <c r="E465" s="105"/>
      <c r="F465" s="105"/>
      <c r="G465" s="105"/>
    </row>
    <row r="466" spans="1:7" ht="12.75">
      <c r="A466" s="105"/>
      <c r="B466" s="105"/>
      <c r="C466" s="105"/>
      <c r="D466" s="105"/>
      <c r="E466" s="105"/>
      <c r="F466" s="105"/>
      <c r="G466" s="105"/>
    </row>
    <row r="467" spans="1:7" ht="12.75">
      <c r="A467" s="105"/>
      <c r="B467" s="105"/>
      <c r="C467" s="105"/>
      <c r="D467" s="105"/>
      <c r="E467" s="105"/>
      <c r="F467" s="105"/>
      <c r="G467" s="105"/>
    </row>
    <row r="468" spans="1:7" ht="12.75">
      <c r="A468" s="105"/>
      <c r="B468" s="105"/>
      <c r="C468" s="105"/>
      <c r="D468" s="105"/>
      <c r="E468" s="105"/>
      <c r="F468" s="105"/>
      <c r="G468" s="105"/>
    </row>
    <row r="469" spans="1:7" ht="12.75">
      <c r="A469" s="105"/>
      <c r="B469" s="105"/>
      <c r="C469" s="105"/>
      <c r="D469" s="105"/>
      <c r="E469" s="105"/>
      <c r="F469" s="105"/>
      <c r="G469" s="105"/>
    </row>
    <row r="470" spans="1:7" ht="12.75">
      <c r="A470" s="105"/>
      <c r="B470" s="105"/>
      <c r="C470" s="105"/>
      <c r="D470" s="105"/>
      <c r="E470" s="105"/>
      <c r="F470" s="105"/>
      <c r="G470" s="105"/>
    </row>
    <row r="471" spans="1:7" ht="12.75">
      <c r="A471" s="105"/>
      <c r="B471" s="105"/>
      <c r="C471" s="105"/>
      <c r="D471" s="105"/>
      <c r="E471" s="105"/>
      <c r="F471" s="105"/>
      <c r="G471" s="105"/>
    </row>
    <row r="472" spans="1:7" ht="12.75">
      <c r="A472" s="105"/>
      <c r="B472" s="105"/>
      <c r="C472" s="105"/>
      <c r="D472" s="105"/>
      <c r="E472" s="105"/>
      <c r="F472" s="105"/>
      <c r="G472" s="105"/>
    </row>
    <row r="473" spans="1:7" ht="12.75">
      <c r="A473" s="105"/>
      <c r="B473" s="105"/>
      <c r="C473" s="105"/>
      <c r="D473" s="105"/>
      <c r="E473" s="105"/>
      <c r="F473" s="105"/>
      <c r="G473" s="105"/>
    </row>
    <row r="474" spans="1:7" ht="12.75">
      <c r="A474" s="105"/>
      <c r="B474" s="105"/>
      <c r="C474" s="105"/>
      <c r="D474" s="105"/>
      <c r="E474" s="105"/>
      <c r="F474" s="105"/>
      <c r="G474" s="105"/>
    </row>
    <row r="475" spans="1:7" ht="12.75">
      <c r="A475" s="105"/>
      <c r="B475" s="105"/>
      <c r="C475" s="105"/>
      <c r="D475" s="105"/>
      <c r="E475" s="105"/>
      <c r="F475" s="105"/>
      <c r="G475" s="105"/>
    </row>
    <row r="476" spans="1:7" ht="12.75">
      <c r="A476" s="105"/>
      <c r="B476" s="105"/>
      <c r="C476" s="105"/>
      <c r="D476" s="105"/>
      <c r="E476" s="105"/>
      <c r="F476" s="105"/>
      <c r="G476" s="105"/>
    </row>
    <row r="477" spans="1:7" ht="12.75">
      <c r="A477" s="105"/>
      <c r="B477" s="105"/>
      <c r="C477" s="105"/>
      <c r="D477" s="105"/>
      <c r="E477" s="105"/>
      <c r="F477" s="105"/>
      <c r="G477" s="105"/>
    </row>
    <row r="478" spans="1:7" ht="12.75">
      <c r="A478" s="105"/>
      <c r="B478" s="105"/>
      <c r="C478" s="105"/>
      <c r="D478" s="105"/>
      <c r="E478" s="105"/>
      <c r="F478" s="105"/>
      <c r="G478" s="105"/>
    </row>
    <row r="479" spans="1:7" ht="12.75">
      <c r="A479" s="105"/>
      <c r="B479" s="105"/>
      <c r="C479" s="105"/>
      <c r="D479" s="105"/>
      <c r="E479" s="105"/>
      <c r="F479" s="105"/>
      <c r="G479" s="105"/>
    </row>
    <row r="480" spans="1:7" ht="12.75">
      <c r="A480" s="105"/>
      <c r="B480" s="105"/>
      <c r="C480" s="105"/>
      <c r="D480" s="105"/>
      <c r="E480" s="105"/>
      <c r="F480" s="105"/>
      <c r="G480" s="105"/>
    </row>
    <row r="481" spans="1:7" ht="12.75">
      <c r="A481" s="105"/>
      <c r="B481" s="105"/>
      <c r="C481" s="105"/>
      <c r="D481" s="105"/>
      <c r="E481" s="105"/>
      <c r="F481" s="105"/>
      <c r="G481" s="105"/>
    </row>
    <row r="482" spans="1:7" ht="12.75">
      <c r="A482" s="105"/>
      <c r="B482" s="105"/>
      <c r="C482" s="105"/>
      <c r="D482" s="105"/>
      <c r="E482" s="105"/>
      <c r="F482" s="105"/>
      <c r="G482" s="105"/>
    </row>
    <row r="483" spans="1:7" ht="12.75">
      <c r="A483" s="105"/>
      <c r="B483" s="105"/>
      <c r="C483" s="105"/>
      <c r="D483" s="105"/>
      <c r="E483" s="105"/>
      <c r="F483" s="105"/>
      <c r="G483" s="105"/>
    </row>
    <row r="484" spans="1:7" ht="12.75">
      <c r="A484" s="105"/>
      <c r="B484" s="105"/>
      <c r="C484" s="105"/>
      <c r="D484" s="105"/>
      <c r="E484" s="105"/>
      <c r="F484" s="105"/>
      <c r="G484" s="105"/>
    </row>
    <row r="485" spans="1:7" ht="12.75">
      <c r="A485" s="105"/>
      <c r="B485" s="105"/>
      <c r="C485" s="105"/>
      <c r="D485" s="105"/>
      <c r="E485" s="105"/>
      <c r="F485" s="105"/>
      <c r="G485" s="105"/>
    </row>
    <row r="486" spans="1:7" ht="12.75">
      <c r="A486" s="105"/>
      <c r="B486" s="105"/>
      <c r="C486" s="105"/>
      <c r="D486" s="105"/>
      <c r="E486" s="105"/>
      <c r="F486" s="105"/>
      <c r="G486" s="105"/>
    </row>
    <row r="487" spans="1:7" ht="12.75">
      <c r="A487" s="105"/>
      <c r="B487" s="105"/>
      <c r="C487" s="105"/>
      <c r="D487" s="105"/>
      <c r="E487" s="105"/>
      <c r="F487" s="105"/>
      <c r="G487" s="105"/>
    </row>
    <row r="488" spans="1:7" ht="12.75">
      <c r="A488" s="105"/>
      <c r="B488" s="105"/>
      <c r="C488" s="105"/>
      <c r="D488" s="105"/>
      <c r="E488" s="105"/>
      <c r="F488" s="105"/>
      <c r="G488" s="105"/>
    </row>
    <row r="489" spans="1:7" ht="12.75">
      <c r="A489" s="105"/>
      <c r="B489" s="105"/>
      <c r="C489" s="105"/>
      <c r="D489" s="105"/>
      <c r="E489" s="105"/>
      <c r="F489" s="105"/>
      <c r="G489" s="105"/>
    </row>
    <row r="490" spans="1:7" ht="12.75">
      <c r="A490" s="105"/>
      <c r="B490" s="105"/>
      <c r="C490" s="105"/>
      <c r="D490" s="105"/>
      <c r="E490" s="105"/>
      <c r="F490" s="105"/>
      <c r="G490" s="105"/>
    </row>
    <row r="491" spans="1:7" ht="12.75">
      <c r="A491" s="105"/>
      <c r="B491" s="105"/>
      <c r="C491" s="105"/>
      <c r="D491" s="105"/>
      <c r="E491" s="105"/>
      <c r="F491" s="105"/>
      <c r="G491" s="105"/>
    </row>
    <row r="492" spans="1:7" ht="12.75">
      <c r="A492" s="105"/>
      <c r="B492" s="105"/>
      <c r="C492" s="105"/>
      <c r="D492" s="105"/>
      <c r="E492" s="105"/>
      <c r="F492" s="105"/>
      <c r="G492" s="105"/>
    </row>
    <row r="493" spans="1:7" ht="12.75">
      <c r="A493" s="105"/>
      <c r="B493" s="105"/>
      <c r="C493" s="105"/>
      <c r="D493" s="105"/>
      <c r="E493" s="105"/>
      <c r="F493" s="105"/>
      <c r="G493" s="105"/>
    </row>
    <row r="494" spans="1:7" ht="12.75">
      <c r="A494" s="105"/>
      <c r="B494" s="105"/>
      <c r="C494" s="105"/>
      <c r="D494" s="105"/>
      <c r="E494" s="105"/>
      <c r="F494" s="105"/>
      <c r="G494" s="105"/>
    </row>
    <row r="495" spans="1:7" ht="12.75">
      <c r="A495" s="105"/>
      <c r="B495" s="105"/>
      <c r="C495" s="105"/>
      <c r="D495" s="105"/>
      <c r="E495" s="105"/>
      <c r="F495" s="105"/>
      <c r="G495" s="105"/>
    </row>
    <row r="496" spans="1:7" ht="12.75">
      <c r="A496" s="105"/>
      <c r="B496" s="105"/>
      <c r="C496" s="105"/>
      <c r="D496" s="105"/>
      <c r="E496" s="105"/>
      <c r="F496" s="105"/>
      <c r="G496" s="105"/>
    </row>
    <row r="497" spans="1:7" ht="12.75">
      <c r="A497" s="105"/>
      <c r="B497" s="105"/>
      <c r="C497" s="105"/>
      <c r="D497" s="105"/>
      <c r="E497" s="105"/>
      <c r="F497" s="105"/>
      <c r="G497" s="105"/>
    </row>
    <row r="498" spans="1:7" ht="12.75">
      <c r="A498" s="105"/>
      <c r="B498" s="105"/>
      <c r="C498" s="105"/>
      <c r="D498" s="105"/>
      <c r="E498" s="105"/>
      <c r="F498" s="105"/>
      <c r="G498" s="105"/>
    </row>
    <row r="499" spans="1:7" ht="12.75">
      <c r="A499" s="105"/>
      <c r="B499" s="105"/>
      <c r="C499" s="105"/>
      <c r="D499" s="105"/>
      <c r="E499" s="105"/>
      <c r="F499" s="105"/>
      <c r="G499" s="105"/>
    </row>
    <row r="500" spans="1:7" ht="12.75">
      <c r="A500" s="105"/>
      <c r="B500" s="105"/>
      <c r="C500" s="105"/>
      <c r="D500" s="105"/>
      <c r="E500" s="105"/>
      <c r="F500" s="105"/>
      <c r="G500" s="105"/>
    </row>
    <row r="501" spans="1:7" ht="12.75">
      <c r="A501" s="105"/>
      <c r="B501" s="105"/>
      <c r="C501" s="105"/>
      <c r="D501" s="105"/>
      <c r="E501" s="105"/>
      <c r="F501" s="105"/>
      <c r="G501" s="105"/>
    </row>
    <row r="502" spans="1:7" ht="12.75">
      <c r="A502" s="105"/>
      <c r="B502" s="105"/>
      <c r="C502" s="105"/>
      <c r="D502" s="105"/>
      <c r="E502" s="105"/>
      <c r="F502" s="105"/>
      <c r="G502" s="105"/>
    </row>
    <row r="503" spans="1:7" ht="12.75">
      <c r="A503" s="105"/>
      <c r="B503" s="105"/>
      <c r="C503" s="105"/>
      <c r="D503" s="105"/>
      <c r="E503" s="105"/>
      <c r="F503" s="105"/>
      <c r="G503" s="105"/>
    </row>
    <row r="504" spans="1:7" ht="12.75">
      <c r="A504" s="105"/>
      <c r="B504" s="105"/>
      <c r="C504" s="105"/>
      <c r="D504" s="105"/>
      <c r="E504" s="105"/>
      <c r="F504" s="105"/>
      <c r="G504" s="105"/>
    </row>
    <row r="505" spans="1:7" ht="12.75">
      <c r="A505" s="105"/>
      <c r="B505" s="105"/>
      <c r="C505" s="105"/>
      <c r="D505" s="105"/>
      <c r="E505" s="105"/>
      <c r="F505" s="105"/>
      <c r="G505" s="105"/>
    </row>
    <row r="506" spans="1:7" ht="12.75">
      <c r="A506" s="105"/>
      <c r="B506" s="105"/>
      <c r="C506" s="105"/>
      <c r="D506" s="105"/>
      <c r="E506" s="105"/>
      <c r="F506" s="105"/>
      <c r="G506" s="105"/>
    </row>
    <row r="507" spans="1:7" ht="12.75">
      <c r="A507" s="105"/>
      <c r="B507" s="105"/>
      <c r="C507" s="105"/>
      <c r="D507" s="105"/>
      <c r="E507" s="105"/>
      <c r="F507" s="105"/>
      <c r="G507" s="105"/>
    </row>
    <row r="508" spans="1:7" ht="12.75">
      <c r="A508" s="105"/>
      <c r="B508" s="105"/>
      <c r="C508" s="105"/>
      <c r="D508" s="105"/>
      <c r="E508" s="105"/>
      <c r="F508" s="105"/>
      <c r="G508" s="105"/>
    </row>
    <row r="509" spans="1:7" ht="12.75">
      <c r="A509" s="105"/>
      <c r="B509" s="105"/>
      <c r="C509" s="105"/>
      <c r="D509" s="105"/>
      <c r="E509" s="105"/>
      <c r="F509" s="105"/>
      <c r="G509" s="105"/>
    </row>
    <row r="510" spans="1:7" ht="12.75">
      <c r="A510" s="105"/>
      <c r="B510" s="105"/>
      <c r="C510" s="105"/>
      <c r="D510" s="105"/>
      <c r="E510" s="105"/>
      <c r="F510" s="105"/>
      <c r="G510" s="105"/>
    </row>
    <row r="511" spans="1:7" ht="12.75">
      <c r="A511" s="105"/>
      <c r="B511" s="105"/>
      <c r="C511" s="105"/>
      <c r="D511" s="105"/>
      <c r="E511" s="105"/>
      <c r="F511" s="105"/>
      <c r="G511" s="105"/>
    </row>
    <row r="512" spans="1:7" ht="12.75">
      <c r="A512" s="105"/>
      <c r="B512" s="105"/>
      <c r="C512" s="105"/>
      <c r="D512" s="105"/>
      <c r="E512" s="105"/>
      <c r="F512" s="105"/>
      <c r="G512" s="105"/>
    </row>
    <row r="513" spans="1:7" ht="12.75">
      <c r="A513" s="105"/>
      <c r="B513" s="105"/>
      <c r="C513" s="105"/>
      <c r="D513" s="105"/>
      <c r="E513" s="105"/>
      <c r="F513" s="105"/>
      <c r="G513" s="105"/>
    </row>
    <row r="514" spans="1:7" ht="12.75">
      <c r="A514" s="105"/>
      <c r="B514" s="105"/>
      <c r="C514" s="105"/>
      <c r="D514" s="105"/>
      <c r="E514" s="105"/>
      <c r="F514" s="105"/>
      <c r="G514" s="105"/>
    </row>
    <row r="515" spans="1:7" ht="12.75">
      <c r="A515" s="105"/>
      <c r="B515" s="105"/>
      <c r="C515" s="105"/>
      <c r="D515" s="105"/>
      <c r="E515" s="105"/>
      <c r="F515" s="105"/>
      <c r="G515" s="105"/>
    </row>
    <row r="516" spans="1:7" ht="12.75">
      <c r="A516" s="105"/>
      <c r="B516" s="105"/>
      <c r="C516" s="105"/>
      <c r="D516" s="105"/>
      <c r="E516" s="105"/>
      <c r="F516" s="105"/>
      <c r="G516" s="105"/>
    </row>
    <row r="517" spans="1:7" ht="12.75">
      <c r="A517" s="105"/>
      <c r="B517" s="105"/>
      <c r="C517" s="105"/>
      <c r="D517" s="105"/>
      <c r="E517" s="105"/>
      <c r="F517" s="105"/>
      <c r="G517" s="105"/>
    </row>
    <row r="518" spans="1:7" ht="12.75">
      <c r="A518" s="105"/>
      <c r="B518" s="105"/>
      <c r="C518" s="105"/>
      <c r="D518" s="105"/>
      <c r="E518" s="105"/>
      <c r="F518" s="105"/>
      <c r="G518" s="105"/>
    </row>
    <row r="519" spans="1:7" ht="12.75">
      <c r="A519" s="105"/>
      <c r="B519" s="105"/>
      <c r="C519" s="105"/>
      <c r="D519" s="105"/>
      <c r="E519" s="105"/>
      <c r="F519" s="105"/>
      <c r="G519" s="105"/>
    </row>
    <row r="520" spans="1:7" ht="12.75">
      <c r="A520" s="105"/>
      <c r="B520" s="105"/>
      <c r="C520" s="105"/>
      <c r="D520" s="105"/>
      <c r="E520" s="105"/>
      <c r="F520" s="105"/>
      <c r="G520" s="105"/>
    </row>
    <row r="521" spans="1:7" ht="12.75">
      <c r="A521" s="105"/>
      <c r="B521" s="105"/>
      <c r="C521" s="105"/>
      <c r="D521" s="105"/>
      <c r="E521" s="105"/>
      <c r="F521" s="105"/>
      <c r="G521" s="105"/>
    </row>
    <row r="522" spans="1:7" ht="12.75">
      <c r="A522" s="105"/>
      <c r="B522" s="105"/>
      <c r="C522" s="105"/>
      <c r="D522" s="105"/>
      <c r="E522" s="105"/>
      <c r="F522" s="105"/>
      <c r="G522" s="105"/>
    </row>
    <row r="523" spans="1:7" ht="12.75">
      <c r="A523" s="105"/>
      <c r="B523" s="105"/>
      <c r="C523" s="105"/>
      <c r="D523" s="105"/>
      <c r="E523" s="105"/>
      <c r="F523" s="105"/>
      <c r="G523" s="105"/>
    </row>
    <row r="524" spans="1:7" ht="12.75">
      <c r="A524" s="105"/>
      <c r="B524" s="105"/>
      <c r="C524" s="105"/>
      <c r="D524" s="105"/>
      <c r="E524" s="105"/>
      <c r="F524" s="105"/>
      <c r="G524" s="105"/>
    </row>
    <row r="525" spans="1:7" ht="12.75">
      <c r="A525" s="105"/>
      <c r="B525" s="105"/>
      <c r="C525" s="105"/>
      <c r="D525" s="105"/>
      <c r="E525" s="105"/>
      <c r="F525" s="105"/>
      <c r="G525" s="105"/>
    </row>
    <row r="526" spans="1:7" ht="12.75">
      <c r="A526" s="105"/>
      <c r="B526" s="105"/>
      <c r="C526" s="105"/>
      <c r="D526" s="105"/>
      <c r="E526" s="105"/>
      <c r="F526" s="105"/>
      <c r="G526" s="105"/>
    </row>
    <row r="527" spans="1:7" ht="12.75">
      <c r="A527" s="105"/>
      <c r="B527" s="105"/>
      <c r="C527" s="105"/>
      <c r="D527" s="105"/>
      <c r="E527" s="105"/>
      <c r="F527" s="105"/>
      <c r="G527" s="105"/>
    </row>
    <row r="528" spans="1:7" ht="12.75">
      <c r="A528" s="105"/>
      <c r="B528" s="105"/>
      <c r="C528" s="105"/>
      <c r="D528" s="105"/>
      <c r="E528" s="105"/>
      <c r="F528" s="105"/>
      <c r="G528" s="105"/>
    </row>
    <row r="529" spans="1:7" ht="12.75">
      <c r="A529" s="105"/>
      <c r="B529" s="105"/>
      <c r="C529" s="105"/>
      <c r="D529" s="105"/>
      <c r="E529" s="105"/>
      <c r="F529" s="105"/>
      <c r="G529" s="105"/>
    </row>
    <row r="530" spans="1:7" ht="12.75">
      <c r="A530" s="105"/>
      <c r="B530" s="105"/>
      <c r="C530" s="105"/>
      <c r="D530" s="105"/>
      <c r="E530" s="105"/>
      <c r="F530" s="105"/>
      <c r="G530" s="105"/>
    </row>
    <row r="531" spans="1:7" ht="12.75">
      <c r="A531" s="105"/>
      <c r="B531" s="105"/>
      <c r="C531" s="105"/>
      <c r="D531" s="105"/>
      <c r="E531" s="105"/>
      <c r="F531" s="105"/>
      <c r="G531" s="105"/>
    </row>
    <row r="532" spans="1:7" ht="12.75">
      <c r="A532" s="105"/>
      <c r="B532" s="105"/>
      <c r="C532" s="105"/>
      <c r="D532" s="105"/>
      <c r="E532" s="105"/>
      <c r="F532" s="105"/>
      <c r="G532" s="105"/>
    </row>
    <row r="533" spans="1:7" ht="12.75">
      <c r="A533" s="105"/>
      <c r="B533" s="105"/>
      <c r="C533" s="105"/>
      <c r="D533" s="105"/>
      <c r="E533" s="105"/>
      <c r="F533" s="105"/>
      <c r="G533" s="105"/>
    </row>
    <row r="534" spans="1:7" ht="12.75">
      <c r="A534" s="105"/>
      <c r="B534" s="105"/>
      <c r="C534" s="105"/>
      <c r="D534" s="105"/>
      <c r="E534" s="105"/>
      <c r="F534" s="105"/>
      <c r="G534" s="105"/>
    </row>
    <row r="535" spans="1:7" ht="12.75">
      <c r="A535" s="105"/>
      <c r="B535" s="105"/>
      <c r="C535" s="105"/>
      <c r="D535" s="105"/>
      <c r="E535" s="105"/>
      <c r="F535" s="105"/>
      <c r="G535" s="105"/>
    </row>
    <row r="536" spans="1:7" ht="12.75">
      <c r="A536" s="105"/>
      <c r="B536" s="105"/>
      <c r="C536" s="105"/>
      <c r="D536" s="105"/>
      <c r="E536" s="105"/>
      <c r="F536" s="105"/>
      <c r="G536" s="105"/>
    </row>
    <row r="537" spans="1:7" ht="12.75">
      <c r="A537" s="105"/>
      <c r="B537" s="105"/>
      <c r="C537" s="105"/>
      <c r="D537" s="105"/>
      <c r="E537" s="105"/>
      <c r="F537" s="105"/>
      <c r="G537" s="105"/>
    </row>
    <row r="538" spans="1:7" ht="12.75">
      <c r="A538" s="105"/>
      <c r="B538" s="105"/>
      <c r="C538" s="105"/>
      <c r="D538" s="105"/>
      <c r="E538" s="105"/>
      <c r="F538" s="105"/>
      <c r="G538" s="105"/>
    </row>
    <row r="539" spans="1:7" ht="12.75">
      <c r="A539" s="105"/>
      <c r="B539" s="105"/>
      <c r="C539" s="105"/>
      <c r="D539" s="105"/>
      <c r="E539" s="105"/>
      <c r="F539" s="105"/>
      <c r="G539" s="105"/>
    </row>
    <row r="540" spans="1:7" ht="12.75">
      <c r="A540" s="105"/>
      <c r="B540" s="105"/>
      <c r="C540" s="105"/>
      <c r="D540" s="105"/>
      <c r="E540" s="105"/>
      <c r="F540" s="105"/>
      <c r="G540" s="105"/>
    </row>
    <row r="541" spans="1:7" ht="12.75">
      <c r="A541" s="105"/>
      <c r="B541" s="105"/>
      <c r="C541" s="105"/>
      <c r="D541" s="105"/>
      <c r="E541" s="105"/>
      <c r="F541" s="105"/>
      <c r="G541" s="105"/>
    </row>
    <row r="542" spans="1:7" ht="12.75">
      <c r="A542" s="105"/>
      <c r="B542" s="105"/>
      <c r="C542" s="105"/>
      <c r="D542" s="105"/>
      <c r="E542" s="105"/>
      <c r="F542" s="105"/>
      <c r="G542" s="105"/>
    </row>
    <row r="543" spans="1:7" ht="12.75">
      <c r="A543" s="105"/>
      <c r="B543" s="105"/>
      <c r="C543" s="105"/>
      <c r="D543" s="105"/>
      <c r="E543" s="105"/>
      <c r="F543" s="105"/>
      <c r="G543" s="105"/>
    </row>
    <row r="544" spans="1:7" ht="12.75">
      <c r="A544" s="105"/>
      <c r="B544" s="105"/>
      <c r="C544" s="105"/>
      <c r="D544" s="105"/>
      <c r="E544" s="105"/>
      <c r="F544" s="105"/>
      <c r="G544" s="105"/>
    </row>
    <row r="545" spans="1:7" ht="12.75">
      <c r="A545" s="105"/>
      <c r="B545" s="105"/>
      <c r="C545" s="105"/>
      <c r="D545" s="105"/>
      <c r="E545" s="105"/>
      <c r="F545" s="105"/>
      <c r="G545" s="105"/>
    </row>
    <row r="546" spans="1:7" ht="12.75">
      <c r="A546" s="105"/>
      <c r="B546" s="105"/>
      <c r="C546" s="105"/>
      <c r="D546" s="105"/>
      <c r="E546" s="105"/>
      <c r="F546" s="105"/>
      <c r="G546" s="105"/>
    </row>
    <row r="547" spans="1:7" ht="12.75">
      <c r="A547" s="105"/>
      <c r="B547" s="105"/>
      <c r="C547" s="105"/>
      <c r="D547" s="105"/>
      <c r="E547" s="105"/>
      <c r="F547" s="105"/>
      <c r="G547" s="105"/>
    </row>
    <row r="548" spans="1:7" ht="12.75">
      <c r="A548" s="105"/>
      <c r="B548" s="105"/>
      <c r="C548" s="105"/>
      <c r="D548" s="105"/>
      <c r="E548" s="105"/>
      <c r="F548" s="105"/>
      <c r="G548" s="105"/>
    </row>
    <row r="549" spans="1:7" ht="12.75">
      <c r="A549" s="105"/>
      <c r="B549" s="105"/>
      <c r="C549" s="105"/>
      <c r="D549" s="105"/>
      <c r="E549" s="105"/>
      <c r="F549" s="105"/>
      <c r="G549" s="105"/>
    </row>
    <row r="550" spans="1:7" ht="12.75">
      <c r="A550" s="105"/>
      <c r="B550" s="105"/>
      <c r="C550" s="105"/>
      <c r="D550" s="105"/>
      <c r="E550" s="105"/>
      <c r="F550" s="105"/>
      <c r="G550" s="105"/>
    </row>
    <row r="551" spans="1:7" ht="12.75">
      <c r="A551" s="105"/>
      <c r="B551" s="105"/>
      <c r="C551" s="105"/>
      <c r="D551" s="105"/>
      <c r="E551" s="105"/>
      <c r="F551" s="105"/>
      <c r="G551" s="105"/>
    </row>
    <row r="552" spans="1:7" ht="12.75">
      <c r="A552" s="105"/>
      <c r="B552" s="105"/>
      <c r="C552" s="105"/>
      <c r="D552" s="105"/>
      <c r="E552" s="105"/>
      <c r="F552" s="105"/>
      <c r="G552" s="105"/>
    </row>
    <row r="553" spans="1:7" ht="12.75">
      <c r="A553" s="105"/>
      <c r="B553" s="105"/>
      <c r="C553" s="105"/>
      <c r="D553" s="105"/>
      <c r="E553" s="105"/>
      <c r="F553" s="105"/>
      <c r="G553" s="105"/>
    </row>
    <row r="554" spans="1:7" ht="12.75">
      <c r="A554" s="105"/>
      <c r="B554" s="105"/>
      <c r="C554" s="105"/>
      <c r="D554" s="105"/>
      <c r="E554" s="105"/>
      <c r="F554" s="105"/>
      <c r="G554" s="105"/>
    </row>
    <row r="555" spans="1:7" ht="12.75">
      <c r="A555" s="105"/>
      <c r="B555" s="105"/>
      <c r="C555" s="105"/>
      <c r="D555" s="105"/>
      <c r="E555" s="105"/>
      <c r="F555" s="105"/>
      <c r="G555" s="105"/>
    </row>
    <row r="556" spans="1:7" ht="12.75">
      <c r="A556" s="105"/>
      <c r="B556" s="105"/>
      <c r="C556" s="105"/>
      <c r="D556" s="105"/>
      <c r="E556" s="105"/>
      <c r="F556" s="105"/>
      <c r="G556" s="105"/>
    </row>
    <row r="557" spans="1:7" ht="12.75">
      <c r="A557" s="105"/>
      <c r="B557" s="105"/>
      <c r="C557" s="105"/>
      <c r="D557" s="105"/>
      <c r="E557" s="105"/>
      <c r="F557" s="105"/>
      <c r="G557" s="105"/>
    </row>
    <row r="558" spans="1:7" ht="12.75">
      <c r="A558" s="105"/>
      <c r="B558" s="105"/>
      <c r="C558" s="105"/>
      <c r="D558" s="105"/>
      <c r="E558" s="105"/>
      <c r="F558" s="105"/>
      <c r="G558" s="105"/>
    </row>
    <row r="559" spans="1:7" ht="12.75">
      <c r="A559" s="105"/>
      <c r="B559" s="105"/>
      <c r="C559" s="105"/>
      <c r="D559" s="105"/>
      <c r="E559" s="105"/>
      <c r="F559" s="105"/>
      <c r="G559" s="105"/>
    </row>
    <row r="560" spans="1:7" ht="12.75">
      <c r="A560" s="105"/>
      <c r="B560" s="105"/>
      <c r="C560" s="105"/>
      <c r="D560" s="105"/>
      <c r="E560" s="105"/>
      <c r="F560" s="105"/>
      <c r="G560" s="105"/>
    </row>
    <row r="561" spans="1:7" ht="12.75">
      <c r="A561" s="105"/>
      <c r="B561" s="105"/>
      <c r="C561" s="105"/>
      <c r="D561" s="105"/>
      <c r="E561" s="105"/>
      <c r="F561" s="105"/>
      <c r="G561" s="105"/>
    </row>
    <row r="562" spans="1:7" ht="12.75">
      <c r="A562" s="105"/>
      <c r="B562" s="105"/>
      <c r="C562" s="105"/>
      <c r="D562" s="105"/>
      <c r="E562" s="105"/>
      <c r="F562" s="105"/>
      <c r="G562" s="105"/>
    </row>
    <row r="563" spans="1:7" ht="12.75">
      <c r="A563" s="105"/>
      <c r="B563" s="105"/>
      <c r="C563" s="105"/>
      <c r="D563" s="105"/>
      <c r="E563" s="105"/>
      <c r="F563" s="105"/>
      <c r="G563" s="105"/>
    </row>
    <row r="564" spans="1:7" ht="12.75">
      <c r="A564" s="105"/>
      <c r="B564" s="105"/>
      <c r="C564" s="105"/>
      <c r="D564" s="105"/>
      <c r="E564" s="105"/>
      <c r="F564" s="105"/>
      <c r="G564" s="105"/>
    </row>
    <row r="565" spans="1:7" ht="12.75">
      <c r="A565" s="105"/>
      <c r="B565" s="105"/>
      <c r="C565" s="105"/>
      <c r="D565" s="105"/>
      <c r="E565" s="105"/>
      <c r="F565" s="105"/>
      <c r="G565" s="105"/>
    </row>
    <row r="566" spans="1:7" ht="12.75">
      <c r="A566" s="105"/>
      <c r="B566" s="105"/>
      <c r="C566" s="105"/>
      <c r="D566" s="105"/>
      <c r="E566" s="105"/>
      <c r="F566" s="105"/>
      <c r="G566" s="105"/>
    </row>
    <row r="567" spans="1:7" ht="12.75">
      <c r="A567" s="105"/>
      <c r="B567" s="105"/>
      <c r="C567" s="105"/>
      <c r="D567" s="105"/>
      <c r="E567" s="105"/>
      <c r="F567" s="105"/>
      <c r="G567" s="105"/>
    </row>
    <row r="568" spans="1:7" ht="12.75">
      <c r="A568" s="105"/>
      <c r="B568" s="105"/>
      <c r="C568" s="105"/>
      <c r="D568" s="105"/>
      <c r="E568" s="105"/>
      <c r="F568" s="105"/>
      <c r="G568" s="105"/>
    </row>
    <row r="569" spans="1:7" ht="12.75">
      <c r="A569" s="105"/>
      <c r="B569" s="105"/>
      <c r="C569" s="105"/>
      <c r="D569" s="105"/>
      <c r="E569" s="105"/>
      <c r="F569" s="105"/>
      <c r="G569" s="105"/>
    </row>
    <row r="570" spans="1:7" ht="12.75">
      <c r="A570" s="105"/>
      <c r="B570" s="105"/>
      <c r="C570" s="105"/>
      <c r="D570" s="105"/>
      <c r="E570" s="105"/>
      <c r="F570" s="105"/>
      <c r="G570" s="105"/>
    </row>
    <row r="571" spans="1:7" ht="12.75">
      <c r="A571" s="105"/>
      <c r="B571" s="105"/>
      <c r="C571" s="105"/>
      <c r="D571" s="105"/>
      <c r="E571" s="105"/>
      <c r="F571" s="105"/>
      <c r="G571" s="105"/>
    </row>
    <row r="572" spans="1:7" ht="12.75">
      <c r="A572" s="105"/>
      <c r="B572" s="105"/>
      <c r="C572" s="105"/>
      <c r="D572" s="105"/>
      <c r="E572" s="105"/>
      <c r="F572" s="105"/>
      <c r="G572" s="105"/>
    </row>
    <row r="573" spans="1:7" ht="12.75">
      <c r="A573" s="105"/>
      <c r="B573" s="105"/>
      <c r="C573" s="105"/>
      <c r="D573" s="105"/>
      <c r="E573" s="105"/>
      <c r="F573" s="105"/>
      <c r="G573" s="105"/>
    </row>
    <row r="574" spans="1:7" ht="12.75">
      <c r="A574" s="105"/>
      <c r="B574" s="105"/>
      <c r="C574" s="105"/>
      <c r="D574" s="105"/>
      <c r="E574" s="105"/>
      <c r="F574" s="105"/>
      <c r="G574" s="105"/>
    </row>
    <row r="575" spans="1:7" ht="12.75">
      <c r="A575" s="105"/>
      <c r="B575" s="105"/>
      <c r="C575" s="105"/>
      <c r="D575" s="105"/>
      <c r="E575" s="105"/>
      <c r="F575" s="105"/>
      <c r="G575" s="105"/>
    </row>
    <row r="576" spans="1:7" ht="12.75">
      <c r="A576" s="105"/>
      <c r="B576" s="105"/>
      <c r="C576" s="105"/>
      <c r="D576" s="105"/>
      <c r="E576" s="105"/>
      <c r="F576" s="105"/>
      <c r="G576" s="105"/>
    </row>
    <row r="577" spans="1:7" ht="12.75">
      <c r="A577" s="105"/>
      <c r="B577" s="105"/>
      <c r="C577" s="105"/>
      <c r="D577" s="105"/>
      <c r="E577" s="105"/>
      <c r="F577" s="105"/>
      <c r="G577" s="105"/>
    </row>
    <row r="578" spans="1:7" ht="12.75">
      <c r="A578" s="105"/>
      <c r="B578" s="105"/>
      <c r="C578" s="105"/>
      <c r="D578" s="105"/>
      <c r="E578" s="105"/>
      <c r="F578" s="105"/>
      <c r="G578" s="105"/>
    </row>
    <row r="579" spans="1:7" ht="12.75">
      <c r="A579" s="105"/>
      <c r="B579" s="105"/>
      <c r="C579" s="105"/>
      <c r="D579" s="105"/>
      <c r="E579" s="105"/>
      <c r="F579" s="105"/>
      <c r="G579" s="105"/>
    </row>
    <row r="580" spans="1:7" ht="12.75">
      <c r="A580" s="105"/>
      <c r="B580" s="105"/>
      <c r="C580" s="105"/>
      <c r="D580" s="105"/>
      <c r="E580" s="105"/>
      <c r="F580" s="105"/>
      <c r="G580" s="105"/>
    </row>
    <row r="581" spans="1:7" ht="12.75">
      <c r="A581" s="105"/>
      <c r="B581" s="105"/>
      <c r="C581" s="105"/>
      <c r="D581" s="105"/>
      <c r="E581" s="105"/>
      <c r="F581" s="105"/>
      <c r="G581" s="105"/>
    </row>
    <row r="582" spans="1:7" ht="12.75">
      <c r="A582" s="105"/>
      <c r="B582" s="105"/>
      <c r="C582" s="105"/>
      <c r="D582" s="105"/>
      <c r="E582" s="105"/>
      <c r="F582" s="105"/>
      <c r="G582" s="105"/>
    </row>
    <row r="583" spans="1:7" ht="12.75">
      <c r="A583" s="105"/>
      <c r="B583" s="105"/>
      <c r="C583" s="105"/>
      <c r="D583" s="105"/>
      <c r="E583" s="105"/>
      <c r="F583" s="105"/>
      <c r="G583" s="105"/>
    </row>
    <row r="584" spans="1:7" ht="12.75">
      <c r="A584" s="105"/>
      <c r="B584" s="105"/>
      <c r="C584" s="105"/>
      <c r="D584" s="105"/>
      <c r="E584" s="105"/>
      <c r="F584" s="105"/>
      <c r="G584" s="105"/>
    </row>
    <row r="585" spans="1:7" ht="12.75">
      <c r="A585" s="105"/>
      <c r="B585" s="105"/>
      <c r="C585" s="105"/>
      <c r="D585" s="105"/>
      <c r="E585" s="105"/>
      <c r="F585" s="105"/>
      <c r="G585" s="105"/>
    </row>
    <row r="586" spans="1:7" ht="12.75">
      <c r="A586" s="105"/>
      <c r="B586" s="105"/>
      <c r="C586" s="105"/>
      <c r="D586" s="105"/>
      <c r="E586" s="105"/>
      <c r="F586" s="105"/>
      <c r="G586" s="105"/>
    </row>
    <row r="587" spans="1:7" ht="12.75">
      <c r="A587" s="105"/>
      <c r="B587" s="105"/>
      <c r="C587" s="105"/>
      <c r="D587" s="105"/>
      <c r="E587" s="105"/>
      <c r="F587" s="105"/>
      <c r="G587" s="105"/>
    </row>
    <row r="588" spans="1:7" ht="12.75">
      <c r="A588" s="105"/>
      <c r="B588" s="105"/>
      <c r="C588" s="105"/>
      <c r="D588" s="105"/>
      <c r="E588" s="105"/>
      <c r="F588" s="105"/>
      <c r="G588" s="105"/>
    </row>
    <row r="589" spans="1:7" ht="12.75">
      <c r="A589" s="105"/>
      <c r="B589" s="105"/>
      <c r="C589" s="105"/>
      <c r="D589" s="105"/>
      <c r="E589" s="105"/>
      <c r="F589" s="105"/>
      <c r="G589" s="105"/>
    </row>
    <row r="590" spans="1:7" ht="12.75">
      <c r="A590" s="105"/>
      <c r="B590" s="105"/>
      <c r="C590" s="105"/>
      <c r="D590" s="105"/>
      <c r="E590" s="105"/>
      <c r="F590" s="105"/>
      <c r="G590" s="105"/>
    </row>
    <row r="591" spans="1:7" ht="12.75">
      <c r="A591" s="105"/>
      <c r="B591" s="105"/>
      <c r="C591" s="105"/>
      <c r="D591" s="105"/>
      <c r="E591" s="105"/>
      <c r="F591" s="105"/>
      <c r="G591" s="105"/>
    </row>
    <row r="592" spans="1:7" ht="12.75">
      <c r="A592" s="105"/>
      <c r="B592" s="105"/>
      <c r="C592" s="105"/>
      <c r="D592" s="105"/>
      <c r="E592" s="105"/>
      <c r="F592" s="105"/>
      <c r="G592" s="105"/>
    </row>
    <row r="593" spans="1:7" ht="12.75">
      <c r="A593" s="105"/>
      <c r="B593" s="105"/>
      <c r="C593" s="105"/>
      <c r="D593" s="105"/>
      <c r="E593" s="105"/>
      <c r="F593" s="105"/>
      <c r="G593" s="105"/>
    </row>
    <row r="594" spans="1:7" ht="12.75">
      <c r="A594" s="105"/>
      <c r="B594" s="105"/>
      <c r="C594" s="105"/>
      <c r="D594" s="105"/>
      <c r="E594" s="105"/>
      <c r="F594" s="105"/>
      <c r="G594" s="105"/>
    </row>
    <row r="595" spans="1:7" ht="12.75">
      <c r="A595" s="105"/>
      <c r="B595" s="105"/>
      <c r="C595" s="105"/>
      <c r="D595" s="105"/>
      <c r="E595" s="105"/>
      <c r="F595" s="105"/>
      <c r="G595" s="105"/>
    </row>
    <row r="596" spans="1:7" ht="12.75">
      <c r="A596" s="105"/>
      <c r="B596" s="105"/>
      <c r="C596" s="105"/>
      <c r="D596" s="105"/>
      <c r="E596" s="105"/>
      <c r="F596" s="105"/>
      <c r="G596" s="105"/>
    </row>
    <row r="597" spans="1:7" ht="12.75">
      <c r="A597" s="105"/>
      <c r="B597" s="105"/>
      <c r="C597" s="105"/>
      <c r="D597" s="105"/>
      <c r="E597" s="105"/>
      <c r="F597" s="105"/>
      <c r="G597" s="105"/>
    </row>
    <row r="598" spans="1:7" ht="12.75">
      <c r="A598" s="105"/>
      <c r="B598" s="105"/>
      <c r="C598" s="105"/>
      <c r="D598" s="105"/>
      <c r="E598" s="105"/>
      <c r="F598" s="105"/>
      <c r="G598" s="105"/>
    </row>
    <row r="599" spans="1:7" ht="12.75">
      <c r="A599" s="105"/>
      <c r="B599" s="105"/>
      <c r="C599" s="105"/>
      <c r="D599" s="105"/>
      <c r="E599" s="105"/>
      <c r="F599" s="105"/>
      <c r="G599" s="105"/>
    </row>
    <row r="600" spans="1:7" ht="12.75">
      <c r="A600" s="105"/>
      <c r="B600" s="105"/>
      <c r="C600" s="105"/>
      <c r="D600" s="105"/>
      <c r="E600" s="105"/>
      <c r="F600" s="105"/>
      <c r="G600" s="105"/>
    </row>
    <row r="601" spans="1:7" ht="12.75">
      <c r="A601" s="105"/>
      <c r="B601" s="105"/>
      <c r="C601" s="105"/>
      <c r="D601" s="105"/>
      <c r="E601" s="105"/>
      <c r="F601" s="105"/>
      <c r="G601" s="105"/>
    </row>
    <row r="602" spans="1:7" ht="12.75">
      <c r="A602" s="105"/>
      <c r="B602" s="105"/>
      <c r="C602" s="105"/>
      <c r="D602" s="105"/>
      <c r="E602" s="105"/>
      <c r="F602" s="105"/>
      <c r="G602" s="105"/>
    </row>
    <row r="603" spans="1:7" ht="12.75">
      <c r="A603" s="105"/>
      <c r="B603" s="105"/>
      <c r="C603" s="105"/>
      <c r="D603" s="105"/>
      <c r="E603" s="105"/>
      <c r="F603" s="105"/>
      <c r="G603" s="105"/>
    </row>
    <row r="604" spans="1:7" ht="12.75">
      <c r="A604" s="105"/>
      <c r="B604" s="105"/>
      <c r="C604" s="105"/>
      <c r="D604" s="105"/>
      <c r="E604" s="105"/>
      <c r="F604" s="105"/>
      <c r="G604" s="105"/>
    </row>
    <row r="605" spans="1:7" ht="12.75">
      <c r="A605" s="105"/>
      <c r="B605" s="105"/>
      <c r="C605" s="105"/>
      <c r="D605" s="105"/>
      <c r="E605" s="105"/>
      <c r="F605" s="105"/>
      <c r="G605" s="105"/>
    </row>
    <row r="606" spans="1:7" ht="12.75">
      <c r="A606" s="105"/>
      <c r="B606" s="105"/>
      <c r="C606" s="105"/>
      <c r="D606" s="105"/>
      <c r="E606" s="105"/>
      <c r="F606" s="105"/>
      <c r="G606" s="105"/>
    </row>
    <row r="607" spans="1:7" ht="12.75">
      <c r="A607" s="105"/>
      <c r="B607" s="105"/>
      <c r="C607" s="105"/>
      <c r="D607" s="105"/>
      <c r="E607" s="105"/>
      <c r="F607" s="105"/>
      <c r="G607" s="105"/>
    </row>
    <row r="608" spans="1:7" ht="12.75">
      <c r="A608" s="105"/>
      <c r="B608" s="105"/>
      <c r="C608" s="105"/>
      <c r="D608" s="105"/>
      <c r="E608" s="105"/>
      <c r="F608" s="105"/>
      <c r="G608" s="105"/>
    </row>
    <row r="609" spans="1:7" ht="12.75">
      <c r="A609" s="105"/>
      <c r="B609" s="105"/>
      <c r="C609" s="105"/>
      <c r="D609" s="105"/>
      <c r="E609" s="105"/>
      <c r="F609" s="105"/>
      <c r="G609" s="105"/>
    </row>
    <row r="610" spans="1:7" ht="12.75">
      <c r="A610" s="105"/>
      <c r="B610" s="105"/>
      <c r="C610" s="105"/>
      <c r="D610" s="105"/>
      <c r="E610" s="105"/>
      <c r="F610" s="105"/>
      <c r="G610" s="105"/>
    </row>
    <row r="611" spans="1:7" ht="12.75">
      <c r="A611" s="105"/>
      <c r="B611" s="105"/>
      <c r="C611" s="105"/>
      <c r="D611" s="105"/>
      <c r="E611" s="105"/>
      <c r="F611" s="105"/>
      <c r="G611" s="105"/>
    </row>
    <row r="612" spans="1:7" ht="12.75">
      <c r="A612" s="105"/>
      <c r="B612" s="105"/>
      <c r="C612" s="105"/>
      <c r="D612" s="105"/>
      <c r="E612" s="105"/>
      <c r="F612" s="105"/>
      <c r="G612" s="105"/>
    </row>
    <row r="613" spans="1:7" ht="12.75">
      <c r="A613" s="105"/>
      <c r="B613" s="105"/>
      <c r="C613" s="105"/>
      <c r="D613" s="105"/>
      <c r="E613" s="105"/>
      <c r="F613" s="105"/>
      <c r="G613" s="105"/>
    </row>
    <row r="614" spans="1:7" ht="12.75">
      <c r="A614" s="105"/>
      <c r="B614" s="105"/>
      <c r="C614" s="105"/>
      <c r="D614" s="105"/>
      <c r="E614" s="105"/>
      <c r="F614" s="105"/>
      <c r="G614" s="105"/>
    </row>
    <row r="615" spans="1:7" ht="12.75">
      <c r="A615" s="105"/>
      <c r="B615" s="105"/>
      <c r="C615" s="105"/>
      <c r="D615" s="105"/>
      <c r="E615" s="105"/>
      <c r="F615" s="105"/>
      <c r="G615" s="105"/>
    </row>
    <row r="616" spans="1:7" ht="12.75">
      <c r="A616" s="105"/>
      <c r="B616" s="105"/>
      <c r="C616" s="105"/>
      <c r="D616" s="105"/>
      <c r="E616" s="105"/>
      <c r="F616" s="105"/>
      <c r="G616" s="105"/>
    </row>
    <row r="617" spans="1:7" ht="12.75">
      <c r="A617" s="105"/>
      <c r="B617" s="105"/>
      <c r="C617" s="105"/>
      <c r="D617" s="105"/>
      <c r="E617" s="105"/>
      <c r="F617" s="105"/>
      <c r="G617" s="105"/>
    </row>
    <row r="618" spans="1:7" ht="12.75">
      <c r="A618" s="105"/>
      <c r="B618" s="105"/>
      <c r="C618" s="105"/>
      <c r="D618" s="105"/>
      <c r="E618" s="105"/>
      <c r="F618" s="105"/>
      <c r="G618" s="105"/>
    </row>
    <row r="619" spans="1:7" ht="12.75">
      <c r="A619" s="105"/>
      <c r="B619" s="105"/>
      <c r="C619" s="105"/>
      <c r="D619" s="105"/>
      <c r="E619" s="105"/>
      <c r="F619" s="105"/>
      <c r="G619" s="105"/>
    </row>
    <row r="620" spans="1:7" ht="12.75">
      <c r="A620" s="105"/>
      <c r="B620" s="105"/>
      <c r="C620" s="105"/>
      <c r="D620" s="105"/>
      <c r="E620" s="105"/>
      <c r="F620" s="105"/>
      <c r="G620" s="105"/>
    </row>
    <row r="621" spans="1:7" ht="12.75">
      <c r="A621" s="105"/>
      <c r="B621" s="105"/>
      <c r="C621" s="105"/>
      <c r="D621" s="105"/>
      <c r="E621" s="105"/>
      <c r="F621" s="105"/>
      <c r="G621" s="105"/>
    </row>
    <row r="622" spans="1:7" ht="12.75">
      <c r="A622" s="105"/>
      <c r="B622" s="105"/>
      <c r="C622" s="105"/>
      <c r="D622" s="105"/>
      <c r="E622" s="105"/>
      <c r="F622" s="105"/>
      <c r="G622" s="105"/>
    </row>
    <row r="623" spans="1:7" ht="12.75">
      <c r="A623" s="105"/>
      <c r="B623" s="105"/>
      <c r="C623" s="105"/>
      <c r="D623" s="105"/>
      <c r="E623" s="105"/>
      <c r="F623" s="105"/>
      <c r="G623" s="105"/>
    </row>
    <row r="624" spans="1:7" ht="12.75">
      <c r="A624" s="105"/>
      <c r="B624" s="105"/>
      <c r="C624" s="105"/>
      <c r="D624" s="105"/>
      <c r="E624" s="105"/>
      <c r="F624" s="105"/>
      <c r="G624" s="105"/>
    </row>
    <row r="625" spans="1:7" ht="12.75">
      <c r="A625" s="105"/>
      <c r="B625" s="105"/>
      <c r="C625" s="105"/>
      <c r="D625" s="105"/>
      <c r="E625" s="105"/>
      <c r="F625" s="105"/>
      <c r="G625" s="105"/>
    </row>
    <row r="626" spans="1:7" ht="12.75">
      <c r="A626" s="105"/>
      <c r="B626" s="105"/>
      <c r="C626" s="105"/>
      <c r="D626" s="105"/>
      <c r="E626" s="105"/>
      <c r="F626" s="105"/>
      <c r="G626" s="105"/>
    </row>
    <row r="627" spans="1:7" ht="12.75">
      <c r="A627" s="105"/>
      <c r="B627" s="105"/>
      <c r="C627" s="105"/>
      <c r="D627" s="105"/>
      <c r="E627" s="105"/>
      <c r="F627" s="105"/>
      <c r="G627" s="105"/>
    </row>
    <row r="628" spans="1:7" ht="12.75">
      <c r="A628" s="105"/>
      <c r="B628" s="105"/>
      <c r="C628" s="105"/>
      <c r="D628" s="105"/>
      <c r="E628" s="105"/>
      <c r="F628" s="105"/>
      <c r="G628" s="105"/>
    </row>
    <row r="629" spans="1:7" ht="12.75">
      <c r="A629" s="105"/>
      <c r="B629" s="105"/>
      <c r="C629" s="105"/>
      <c r="D629" s="105"/>
      <c r="E629" s="105"/>
      <c r="F629" s="105"/>
      <c r="G629" s="105"/>
    </row>
    <row r="630" spans="1:7" ht="12.75">
      <c r="A630" s="105"/>
      <c r="B630" s="105"/>
      <c r="C630" s="105"/>
      <c r="D630" s="105"/>
      <c r="E630" s="105"/>
      <c r="F630" s="105"/>
      <c r="G630" s="105"/>
    </row>
    <row r="631" spans="1:7" ht="12.75">
      <c r="A631" s="105"/>
      <c r="B631" s="105"/>
      <c r="C631" s="105"/>
      <c r="D631" s="105"/>
      <c r="E631" s="105"/>
      <c r="F631" s="105"/>
      <c r="G631" s="105"/>
    </row>
    <row r="632" spans="1:7" ht="12.75">
      <c r="A632" s="105"/>
      <c r="B632" s="105"/>
      <c r="C632" s="105"/>
      <c r="D632" s="105"/>
      <c r="E632" s="105"/>
      <c r="F632" s="105"/>
      <c r="G632" s="105"/>
    </row>
    <row r="633" spans="1:7" ht="12.75">
      <c r="A633" s="105"/>
      <c r="B633" s="105"/>
      <c r="C633" s="105"/>
      <c r="D633" s="105"/>
      <c r="E633" s="105"/>
      <c r="F633" s="105"/>
      <c r="G633" s="105"/>
    </row>
    <row r="634" spans="1:7" ht="12.75">
      <c r="A634" s="105"/>
      <c r="B634" s="105"/>
      <c r="C634" s="105"/>
      <c r="D634" s="105"/>
      <c r="E634" s="105"/>
      <c r="F634" s="105"/>
      <c r="G634" s="105"/>
    </row>
    <row r="635" spans="1:7" ht="12.75">
      <c r="A635" s="105"/>
      <c r="B635" s="105"/>
      <c r="C635" s="105"/>
      <c r="D635" s="105"/>
      <c r="E635" s="105"/>
      <c r="F635" s="105"/>
      <c r="G635" s="105"/>
    </row>
    <row r="636" spans="1:7" ht="12.75">
      <c r="A636" s="105"/>
      <c r="B636" s="105"/>
      <c r="C636" s="105"/>
      <c r="D636" s="105"/>
      <c r="E636" s="105"/>
      <c r="F636" s="105"/>
      <c r="G636" s="105"/>
    </row>
    <row r="637" spans="1:7" ht="12.75">
      <c r="A637" s="105"/>
      <c r="B637" s="105"/>
      <c r="C637" s="105"/>
      <c r="D637" s="105"/>
      <c r="E637" s="105"/>
      <c r="F637" s="105"/>
      <c r="G637" s="105"/>
    </row>
    <row r="638" spans="1:7" ht="12.75">
      <c r="A638" s="105"/>
      <c r="B638" s="105"/>
      <c r="C638" s="105"/>
      <c r="D638" s="105"/>
      <c r="E638" s="105"/>
      <c r="F638" s="105"/>
      <c r="G638" s="105"/>
    </row>
    <row r="639" spans="1:7" ht="12.75">
      <c r="A639" s="105"/>
      <c r="B639" s="105"/>
      <c r="C639" s="105"/>
      <c r="D639" s="105"/>
      <c r="E639" s="105"/>
      <c r="F639" s="105"/>
      <c r="G639" s="105"/>
    </row>
    <row r="640" spans="1:7" ht="12.75">
      <c r="A640" s="105"/>
      <c r="B640" s="105"/>
      <c r="C640" s="105"/>
      <c r="D640" s="105"/>
      <c r="E640" s="105"/>
      <c r="F640" s="105"/>
      <c r="G640" s="105"/>
    </row>
    <row r="641" spans="1:7" ht="12.75">
      <c r="A641" s="105"/>
      <c r="B641" s="105"/>
      <c r="C641" s="105"/>
      <c r="D641" s="105"/>
      <c r="E641" s="105"/>
      <c r="F641" s="105"/>
      <c r="G641" s="105"/>
    </row>
    <row r="642" spans="1:7" ht="12.75">
      <c r="A642" s="105"/>
      <c r="B642" s="105"/>
      <c r="C642" s="105"/>
      <c r="D642" s="105"/>
      <c r="E642" s="105"/>
      <c r="F642" s="105"/>
      <c r="G642" s="105"/>
    </row>
    <row r="643" spans="1:7" ht="12.75">
      <c r="A643" s="105"/>
      <c r="B643" s="105"/>
      <c r="C643" s="105"/>
      <c r="D643" s="105"/>
      <c r="E643" s="105"/>
      <c r="F643" s="105"/>
      <c r="G643" s="105"/>
    </row>
    <row r="644" spans="1:7" ht="12.75">
      <c r="A644" s="105"/>
      <c r="B644" s="105"/>
      <c r="C644" s="105"/>
      <c r="D644" s="105"/>
      <c r="E644" s="105"/>
      <c r="F644" s="105"/>
      <c r="G644" s="105"/>
    </row>
  </sheetData>
  <sheetProtection/>
  <mergeCells count="166">
    <mergeCell ref="F48:F49"/>
    <mergeCell ref="G48:G49"/>
    <mergeCell ref="G42:G43"/>
    <mergeCell ref="E44:E45"/>
    <mergeCell ref="A46:A47"/>
    <mergeCell ref="A48:A49"/>
    <mergeCell ref="F46:F47"/>
    <mergeCell ref="G46:G47"/>
    <mergeCell ref="B48:B49"/>
    <mergeCell ref="C48:C49"/>
    <mergeCell ref="D48:D49"/>
    <mergeCell ref="E48:E49"/>
    <mergeCell ref="B46:B47"/>
    <mergeCell ref="C46:C47"/>
    <mergeCell ref="D46:D47"/>
    <mergeCell ref="E46:E47"/>
    <mergeCell ref="E42:E43"/>
    <mergeCell ref="F42:F43"/>
    <mergeCell ref="F44:F45"/>
    <mergeCell ref="G44:G45"/>
    <mergeCell ref="A42:A43"/>
    <mergeCell ref="B42:B43"/>
    <mergeCell ref="C42:C43"/>
    <mergeCell ref="D42:D43"/>
    <mergeCell ref="A44:A45"/>
    <mergeCell ref="B44:B45"/>
    <mergeCell ref="C44:C45"/>
    <mergeCell ref="D44:D45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C34:C35"/>
    <mergeCell ref="D34:D35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C26:C27"/>
    <mergeCell ref="D26:D27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18:E19"/>
    <mergeCell ref="F18:F19"/>
    <mergeCell ref="C18:C19"/>
    <mergeCell ref="D18:D19"/>
    <mergeCell ref="E22:E23"/>
    <mergeCell ref="F22:F23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C10:C11"/>
    <mergeCell ref="D10:D11"/>
    <mergeCell ref="E14:E15"/>
    <mergeCell ref="F14:F15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:G1"/>
    <mergeCell ref="A3:C3"/>
    <mergeCell ref="E4:E5"/>
    <mergeCell ref="F4:F5"/>
    <mergeCell ref="G4:G5"/>
    <mergeCell ref="A4:A5"/>
    <mergeCell ref="D2:G2"/>
    <mergeCell ref="F3:G3"/>
    <mergeCell ref="B4:B5"/>
    <mergeCell ref="C4:C5"/>
    <mergeCell ref="D4:D5"/>
    <mergeCell ref="A2:C2"/>
    <mergeCell ref="A6:A7"/>
    <mergeCell ref="B6:B7"/>
    <mergeCell ref="C6:C7"/>
    <mergeCell ref="D6:D7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C78"/>
  <sheetViews>
    <sheetView tabSelected="1" zoomScalePageLayoutView="0" workbookViewId="0" topLeftCell="A1">
      <selection activeCell="A51" sqref="A1:V52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7.57421875" style="0" customWidth="1"/>
    <col min="4" max="4" width="9.28125" style="0" customWidth="1"/>
    <col min="5" max="10" width="4.7109375" style="0" customWidth="1"/>
    <col min="11" max="11" width="5.421875" style="0" customWidth="1"/>
    <col min="12" max="12" width="6.140625" style="0" customWidth="1"/>
    <col min="13" max="13" width="4.7109375" style="0" customWidth="1"/>
    <col min="14" max="14" width="16.140625" style="0" customWidth="1"/>
    <col min="15" max="15" width="7.57421875" style="0" customWidth="1"/>
    <col min="17" max="21" width="4.7109375" style="0" customWidth="1"/>
    <col min="22" max="22" width="5.28125" style="0" customWidth="1"/>
  </cols>
  <sheetData>
    <row r="1" spans="1:22" ht="15.75" customHeight="1" thickBot="1">
      <c r="A1" s="159" t="s">
        <v>39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9" ht="12" customHeight="1" thickBot="1">
      <c r="A2" s="11"/>
      <c r="B2" s="153" t="s">
        <v>38</v>
      </c>
      <c r="C2" s="169"/>
      <c r="D2" s="169"/>
      <c r="E2" s="169"/>
      <c r="F2" s="169"/>
      <c r="G2" s="169"/>
      <c r="H2" s="169"/>
      <c r="I2" s="169"/>
      <c r="J2" s="169"/>
      <c r="M2" s="170" t="str">
        <f>HYPERLINK('[2]реквизиты'!$A$2)</f>
        <v>Чемпионат России по САМБО среди женщин</v>
      </c>
      <c r="N2" s="171"/>
      <c r="O2" s="171"/>
      <c r="P2" s="171"/>
      <c r="Q2" s="171"/>
      <c r="R2" s="171"/>
      <c r="S2" s="171"/>
      <c r="T2" s="171"/>
      <c r="U2" s="171"/>
      <c r="V2" s="172"/>
      <c r="W2" s="12"/>
      <c r="X2" s="12"/>
      <c r="Y2" s="12"/>
      <c r="Z2" s="12"/>
      <c r="AA2" s="12"/>
      <c r="AB2" s="12"/>
      <c r="AC2" s="12"/>
    </row>
    <row r="3" spans="1:24" ht="11.25" customHeight="1" thickBot="1">
      <c r="A3" s="15" t="s">
        <v>9</v>
      </c>
      <c r="B3" s="173" t="str">
        <f>HYPERLINK('[2]реквизиты'!$A$3)</f>
        <v>14-17 июня 2011 г.       г. Краснокамск</v>
      </c>
      <c r="C3" s="173"/>
      <c r="D3" s="173"/>
      <c r="E3" s="173"/>
      <c r="F3" s="173"/>
      <c r="G3" s="173"/>
      <c r="H3" s="173"/>
      <c r="I3" s="173"/>
      <c r="J3" s="173"/>
      <c r="K3" s="173"/>
      <c r="L3" s="113"/>
      <c r="M3" s="15" t="s">
        <v>7</v>
      </c>
      <c r="N3" s="15"/>
      <c r="O3" s="113"/>
      <c r="P3" s="113"/>
      <c r="Q3" s="175" t="s">
        <v>161</v>
      </c>
      <c r="R3" s="176"/>
      <c r="S3" s="176"/>
      <c r="T3" s="176"/>
      <c r="U3" s="176"/>
      <c r="V3" s="176"/>
      <c r="W3" s="13"/>
      <c r="X3" s="13"/>
    </row>
    <row r="4" spans="1:24" ht="9.75" customHeight="1" thickBot="1">
      <c r="A4" s="179" t="s">
        <v>0</v>
      </c>
      <c r="B4" s="179" t="s">
        <v>1</v>
      </c>
      <c r="C4" s="179" t="s">
        <v>2</v>
      </c>
      <c r="D4" s="179" t="s">
        <v>3</v>
      </c>
      <c r="E4" s="205" t="s">
        <v>4</v>
      </c>
      <c r="F4" s="206"/>
      <c r="G4" s="206"/>
      <c r="H4" s="206"/>
      <c r="I4" s="206"/>
      <c r="J4" s="207"/>
      <c r="K4" s="179" t="s">
        <v>5</v>
      </c>
      <c r="L4" s="179" t="s">
        <v>6</v>
      </c>
      <c r="M4" s="179" t="s">
        <v>0</v>
      </c>
      <c r="N4" s="179" t="s">
        <v>1</v>
      </c>
      <c r="O4" s="179" t="s">
        <v>2</v>
      </c>
      <c r="P4" s="179" t="s">
        <v>3</v>
      </c>
      <c r="Q4" s="205" t="s">
        <v>4</v>
      </c>
      <c r="R4" s="206"/>
      <c r="S4" s="206"/>
      <c r="T4" s="206"/>
      <c r="U4" s="179" t="s">
        <v>5</v>
      </c>
      <c r="V4" s="179" t="s">
        <v>6</v>
      </c>
      <c r="W4" s="4"/>
      <c r="X4" s="4"/>
    </row>
    <row r="5" spans="1:24" ht="14.25" thickBot="1">
      <c r="A5" s="180"/>
      <c r="B5" s="180"/>
      <c r="C5" s="212"/>
      <c r="D5" s="212"/>
      <c r="E5" s="114">
        <v>1</v>
      </c>
      <c r="F5" s="115">
        <v>2</v>
      </c>
      <c r="G5" s="116">
        <v>3</v>
      </c>
      <c r="H5" s="115">
        <v>4</v>
      </c>
      <c r="I5" s="115">
        <v>5</v>
      </c>
      <c r="J5" s="117">
        <v>6</v>
      </c>
      <c r="K5" s="180"/>
      <c r="L5" s="180"/>
      <c r="M5" s="180"/>
      <c r="N5" s="180"/>
      <c r="O5" s="180"/>
      <c r="P5" s="180"/>
      <c r="Q5" s="18">
        <v>1</v>
      </c>
      <c r="R5" s="19">
        <v>2</v>
      </c>
      <c r="S5" s="20">
        <v>3</v>
      </c>
      <c r="T5" s="19">
        <v>4</v>
      </c>
      <c r="U5" s="180"/>
      <c r="V5" s="180"/>
      <c r="W5" s="4"/>
      <c r="X5" s="4"/>
    </row>
    <row r="6" spans="1:24" ht="12.75">
      <c r="A6" s="197">
        <v>1</v>
      </c>
      <c r="B6" s="208" t="str">
        <f>VLOOKUP(A6,'пр.взвешивания'!B6:E47,2,FALSE)</f>
        <v>КАЛЯЕВА Светлана Викторовна</v>
      </c>
      <c r="C6" s="193" t="str">
        <f>VLOOKUP(A6,'пр.взвешивания'!B6:F45,3,FALSE)</f>
        <v>27.06.82 кмс</v>
      </c>
      <c r="D6" s="194" t="str">
        <f>VLOOKUP(A6,'пр.взвешивания'!B6:G45,4,FALSE)</f>
        <v>МОСКВА  Самбо-70 Д</v>
      </c>
      <c r="E6" s="85"/>
      <c r="F6" s="86">
        <v>0</v>
      </c>
      <c r="G6" s="87">
        <v>1</v>
      </c>
      <c r="H6" s="86">
        <v>3.5</v>
      </c>
      <c r="I6" s="87">
        <v>0</v>
      </c>
      <c r="J6" s="88">
        <v>3.5</v>
      </c>
      <c r="K6" s="317">
        <f>SUM(E6:J6)</f>
        <v>8</v>
      </c>
      <c r="L6" s="203" t="s">
        <v>179</v>
      </c>
      <c r="M6" s="174">
        <v>5</v>
      </c>
      <c r="N6" s="193" t="str">
        <f>VLOOKUP(M6,'пр.взвешивания'!B6:E49,2,FALSE)</f>
        <v>ОНОПРИЕНКО Екатерина Андреевна</v>
      </c>
      <c r="O6" s="193" t="str">
        <f>VLOOKUP(M6,'пр.взвешивания'!B6:R45,3,FALSE)</f>
        <v>14.08.87 мсмк</v>
      </c>
      <c r="P6" s="194" t="str">
        <f>VLOOKUP(M6,'пр.взвешивания'!B6:S45,4,FALSE)</f>
        <v>ПФО Пермский Пермь, Самара ВС</v>
      </c>
      <c r="Q6" s="21"/>
      <c r="R6" s="22">
        <v>0</v>
      </c>
      <c r="S6" s="22">
        <v>3</v>
      </c>
      <c r="T6" s="23">
        <v>4</v>
      </c>
      <c r="U6" s="322">
        <f>SUM(Q6:T6)</f>
        <v>7</v>
      </c>
      <c r="V6" s="213">
        <v>2</v>
      </c>
      <c r="W6" s="4"/>
      <c r="X6" s="4"/>
    </row>
    <row r="7" spans="1:24" ht="12.75">
      <c r="A7" s="188"/>
      <c r="B7" s="190"/>
      <c r="C7" s="186"/>
      <c r="D7" s="192"/>
      <c r="E7" s="89"/>
      <c r="F7" s="327" t="s">
        <v>169</v>
      </c>
      <c r="G7" s="91"/>
      <c r="H7" s="90"/>
      <c r="I7" s="91"/>
      <c r="J7" s="92"/>
      <c r="K7" s="318"/>
      <c r="L7" s="204"/>
      <c r="M7" s="168"/>
      <c r="N7" s="186"/>
      <c r="O7" s="186"/>
      <c r="P7" s="192"/>
      <c r="Q7" s="24"/>
      <c r="R7" s="25"/>
      <c r="S7" s="25"/>
      <c r="T7" s="26">
        <v>1.04</v>
      </c>
      <c r="U7" s="323"/>
      <c r="V7" s="209"/>
      <c r="W7" s="4"/>
      <c r="X7" s="4"/>
    </row>
    <row r="8" spans="1:24" ht="12.75">
      <c r="A8" s="188">
        <v>2</v>
      </c>
      <c r="B8" s="189" t="str">
        <f>VLOOKUP(A8,'пр.взвешивания'!B6:E49,2,FALSE)</f>
        <v>КУЛЬМАМЕТОВА Алия Хакимчановна</v>
      </c>
      <c r="C8" s="185" t="str">
        <f>VLOOKUP(A8,'пр.взвешивания'!B6:F47,3,FALSE)</f>
        <v>04.06.91 кмс</v>
      </c>
      <c r="D8" s="191" t="str">
        <f>VLOOKUP(A8,'пр.взвешивания'!B6:G47,4,FALSE)</f>
        <v>УФО Свердловская Н.Тагил МО</v>
      </c>
      <c r="E8" s="93">
        <v>4</v>
      </c>
      <c r="F8" s="94"/>
      <c r="G8" s="93">
        <v>1</v>
      </c>
      <c r="H8" s="95">
        <v>4</v>
      </c>
      <c r="I8" s="93">
        <v>0</v>
      </c>
      <c r="J8" s="96">
        <v>1</v>
      </c>
      <c r="K8" s="319">
        <f>SUM(E8:J8)</f>
        <v>10</v>
      </c>
      <c r="L8" s="204" t="s">
        <v>178</v>
      </c>
      <c r="M8" s="168">
        <v>7</v>
      </c>
      <c r="N8" s="185" t="str">
        <f>VLOOKUP(M8,'пр.взвешивания'!B6:E51,2,FALSE)</f>
        <v>БИНДЕР Ирина Владимировна</v>
      </c>
      <c r="O8" s="185" t="str">
        <f>VLOOKUP(M8,'пр.взвешивания'!B6:R47,3,FALSE)</f>
        <v>29.02.88 МСМК</v>
      </c>
      <c r="P8" s="191" t="str">
        <f>VLOOKUP(M8,'пр.взвешивания'!B6:S47,4,FALSE)</f>
        <v>ПФО Пермский Березники МО</v>
      </c>
      <c r="Q8" s="27">
        <v>3</v>
      </c>
      <c r="R8" s="28"/>
      <c r="S8" s="29">
        <v>3</v>
      </c>
      <c r="T8" s="27">
        <v>4</v>
      </c>
      <c r="U8" s="323">
        <f>SUM(Q8:T8)</f>
        <v>10</v>
      </c>
      <c r="V8" s="209">
        <v>1</v>
      </c>
      <c r="W8" s="4"/>
      <c r="X8" s="4"/>
    </row>
    <row r="9" spans="1:24" ht="12.75">
      <c r="A9" s="188"/>
      <c r="B9" s="190"/>
      <c r="C9" s="186"/>
      <c r="D9" s="192"/>
      <c r="E9" s="326" t="s">
        <v>169</v>
      </c>
      <c r="F9" s="97"/>
      <c r="G9" s="91"/>
      <c r="H9" s="90">
        <v>3.57</v>
      </c>
      <c r="I9" s="91">
        <v>0.17</v>
      </c>
      <c r="J9" s="92"/>
      <c r="K9" s="318"/>
      <c r="L9" s="204"/>
      <c r="M9" s="168"/>
      <c r="N9" s="186"/>
      <c r="O9" s="186"/>
      <c r="P9" s="192"/>
      <c r="Q9" s="30"/>
      <c r="R9" s="31"/>
      <c r="S9" s="32"/>
      <c r="T9" s="30">
        <v>0.25</v>
      </c>
      <c r="U9" s="323"/>
      <c r="V9" s="209"/>
      <c r="W9" s="4"/>
      <c r="X9" s="4"/>
    </row>
    <row r="10" spans="1:24" ht="12.75">
      <c r="A10" s="188">
        <v>3</v>
      </c>
      <c r="B10" s="189" t="str">
        <f>VLOOKUP(A10,'пр.взвешивания'!B6:E51,2,FALSE)</f>
        <v>БАРКОВСКАЯ Надежда Александровна</v>
      </c>
      <c r="C10" s="185" t="str">
        <f>VLOOKUP(A10,'пр.взвешивания'!B6:F49,3,FALSE)</f>
        <v>25.08.88 мс</v>
      </c>
      <c r="D10" s="191" t="str">
        <f>VLOOKUP(A10,'пр.взвешивания'!B6:G49,4,FALSE)</f>
        <v>ЦФО Тульская Тула </v>
      </c>
      <c r="E10" s="93">
        <v>3</v>
      </c>
      <c r="F10" s="95">
        <v>3</v>
      </c>
      <c r="G10" s="98"/>
      <c r="H10" s="95">
        <v>3</v>
      </c>
      <c r="I10" s="93">
        <v>0</v>
      </c>
      <c r="J10" s="96">
        <v>3</v>
      </c>
      <c r="K10" s="319">
        <f>SUM(E10:J10)</f>
        <v>12</v>
      </c>
      <c r="L10" s="204" t="s">
        <v>177</v>
      </c>
      <c r="M10" s="168">
        <v>9</v>
      </c>
      <c r="N10" s="185" t="str">
        <f>VLOOKUP(M10,'пр.взвешивания'!B6:E53,2,FALSE)</f>
        <v>КОСТЕНКО Яна Сергеевна</v>
      </c>
      <c r="O10" s="185" t="str">
        <f>VLOOKUP(M10,'пр.взвешивания'!B6:R49,3,FALSE)</f>
        <v>09.09.87 мсмк</v>
      </c>
      <c r="P10" s="191" t="str">
        <f>VLOOKUP(M10,'пр.взвешивания'!B6:S49,4,FALSE)</f>
        <v>ДВФО Приморский Владивосток УФК и С</v>
      </c>
      <c r="Q10" s="27">
        <v>0</v>
      </c>
      <c r="R10" s="29">
        <v>0</v>
      </c>
      <c r="S10" s="33"/>
      <c r="T10" s="27">
        <v>4</v>
      </c>
      <c r="U10" s="323">
        <f>SUM(Q10:T10)</f>
        <v>4</v>
      </c>
      <c r="V10" s="209">
        <v>3</v>
      </c>
      <c r="W10" s="4"/>
      <c r="X10" s="4"/>
    </row>
    <row r="11" spans="1:24" ht="12.75">
      <c r="A11" s="188"/>
      <c r="B11" s="190"/>
      <c r="C11" s="186"/>
      <c r="D11" s="192"/>
      <c r="E11" s="91"/>
      <c r="F11" s="90"/>
      <c r="G11" s="99"/>
      <c r="H11" s="90"/>
      <c r="I11" s="91">
        <v>1.04</v>
      </c>
      <c r="J11" s="92"/>
      <c r="K11" s="318"/>
      <c r="L11" s="204"/>
      <c r="M11" s="168"/>
      <c r="N11" s="186"/>
      <c r="O11" s="186"/>
      <c r="P11" s="192"/>
      <c r="Q11" s="30"/>
      <c r="R11" s="32"/>
      <c r="S11" s="31"/>
      <c r="T11" s="30">
        <v>1.08</v>
      </c>
      <c r="U11" s="323"/>
      <c r="V11" s="209"/>
      <c r="W11" s="4"/>
      <c r="X11" s="4"/>
    </row>
    <row r="12" spans="1:24" ht="10.5" customHeight="1">
      <c r="A12" s="188">
        <v>4</v>
      </c>
      <c r="B12" s="189" t="str">
        <f>VLOOKUP(A12,'пр.взвешивания'!B6:E53,2,FALSE)</f>
        <v>Шелудякова Марина Олеговна</v>
      </c>
      <c r="C12" s="185" t="str">
        <f>VLOOKUP(A12,'пр.взвешивания'!B6:F51,3,FALSE)</f>
        <v>23.09.92 кмс</v>
      </c>
      <c r="D12" s="191" t="str">
        <f>VLOOKUP(A12,'пр.взвешивания'!B6:G51,4,FALSE)</f>
        <v>СФО Алтайский кр Барнаул МО</v>
      </c>
      <c r="E12" s="93">
        <v>0</v>
      </c>
      <c r="F12" s="95">
        <v>0</v>
      </c>
      <c r="G12" s="93">
        <v>0</v>
      </c>
      <c r="H12" s="94"/>
      <c r="I12" s="93">
        <v>0</v>
      </c>
      <c r="J12" s="96">
        <v>3</v>
      </c>
      <c r="K12" s="319">
        <f>SUM(E12:J12)</f>
        <v>3</v>
      </c>
      <c r="L12" s="215" t="s">
        <v>181</v>
      </c>
      <c r="M12" s="168">
        <v>3</v>
      </c>
      <c r="N12" s="185" t="str">
        <f>VLOOKUP(M12,'пр.взвешивания'!B6:E49,2,FALSE)</f>
        <v>БАРКОВСКАЯ Надежда Александровна</v>
      </c>
      <c r="O12" s="185" t="str">
        <f>VLOOKUP(M12,'пр.взвешивания'!B6:R51,3,FALSE)</f>
        <v>25.08.88 мс</v>
      </c>
      <c r="P12" s="191" t="str">
        <f>VLOOKUP(M12,'пр.взвешивания'!B6:S51,4,FALSE)</f>
        <v>ЦФО Тульская Тула </v>
      </c>
      <c r="Q12" s="34">
        <v>0</v>
      </c>
      <c r="R12" s="35">
        <v>0</v>
      </c>
      <c r="S12" s="35">
        <v>0</v>
      </c>
      <c r="T12" s="36"/>
      <c r="U12" s="323">
        <f>SUM(Q12:T12)</f>
        <v>0</v>
      </c>
      <c r="V12" s="210">
        <v>4</v>
      </c>
      <c r="W12" s="4"/>
      <c r="X12" s="4"/>
    </row>
    <row r="13" spans="1:24" ht="10.5" customHeight="1" thickBot="1">
      <c r="A13" s="188"/>
      <c r="B13" s="190"/>
      <c r="C13" s="186"/>
      <c r="D13" s="192"/>
      <c r="E13" s="91"/>
      <c r="F13" s="90">
        <v>3.57</v>
      </c>
      <c r="G13" s="91"/>
      <c r="H13" s="97"/>
      <c r="I13" s="91">
        <v>1.57</v>
      </c>
      <c r="J13" s="92"/>
      <c r="K13" s="318"/>
      <c r="L13" s="204"/>
      <c r="M13" s="177"/>
      <c r="N13" s="196"/>
      <c r="O13" s="196"/>
      <c r="P13" s="198"/>
      <c r="Q13" s="37">
        <v>1.04</v>
      </c>
      <c r="R13" s="30">
        <v>0.25</v>
      </c>
      <c r="S13" s="30">
        <v>1.08</v>
      </c>
      <c r="T13" s="39"/>
      <c r="U13" s="324"/>
      <c r="V13" s="211"/>
      <c r="W13" s="4"/>
      <c r="X13" s="4"/>
    </row>
    <row r="14" spans="1:24" ht="10.5" customHeight="1">
      <c r="A14" s="188">
        <v>5</v>
      </c>
      <c r="B14" s="189" t="str">
        <f>VLOOKUP(A14,'пр.взвешивания'!B6:E55,2,FALSE)</f>
        <v>ОНОПРИЕНКО Екатерина Андреевна</v>
      </c>
      <c r="C14" s="185" t="str">
        <f>VLOOKUP(A14,'пр.взвешивания'!B6:F53,3,FALSE)</f>
        <v>14.08.87 мсмк</v>
      </c>
      <c r="D14" s="191" t="str">
        <f>VLOOKUP(A14,'пр.взвешивания'!B6:G53,4,FALSE)</f>
        <v>ПФО Пермский Пермь, Самара ВС</v>
      </c>
      <c r="E14" s="93">
        <v>3.5</v>
      </c>
      <c r="F14" s="95">
        <v>4</v>
      </c>
      <c r="G14" s="93">
        <v>4</v>
      </c>
      <c r="H14" s="95">
        <v>4</v>
      </c>
      <c r="I14" s="98"/>
      <c r="J14" s="96">
        <v>4</v>
      </c>
      <c r="K14" s="319">
        <f>SUM(E14:J14)</f>
        <v>19.5</v>
      </c>
      <c r="L14" s="204" t="s">
        <v>176</v>
      </c>
      <c r="M14" s="4"/>
      <c r="N14" s="150"/>
      <c r="O14" s="151"/>
      <c r="P14" s="150"/>
      <c r="Q14" s="16"/>
      <c r="R14" s="16"/>
      <c r="S14" s="16"/>
      <c r="T14" s="16"/>
      <c r="U14" s="325"/>
      <c r="V14" s="4"/>
      <c r="W14" s="4"/>
      <c r="X14" s="4"/>
    </row>
    <row r="15" spans="1:24" ht="10.5" customHeight="1">
      <c r="A15" s="188"/>
      <c r="B15" s="190"/>
      <c r="C15" s="186"/>
      <c r="D15" s="192"/>
      <c r="E15" s="91"/>
      <c r="F15" s="90">
        <v>0.17</v>
      </c>
      <c r="G15" s="91">
        <v>1.04</v>
      </c>
      <c r="H15" s="90">
        <v>1.57</v>
      </c>
      <c r="I15" s="99"/>
      <c r="J15" s="92">
        <v>2.06</v>
      </c>
      <c r="K15" s="318"/>
      <c r="L15" s="204"/>
      <c r="M15" s="4"/>
      <c r="N15" s="150"/>
      <c r="O15" s="151"/>
      <c r="P15" s="150"/>
      <c r="Q15" s="16"/>
      <c r="R15" s="16"/>
      <c r="S15" s="16"/>
      <c r="T15" s="16"/>
      <c r="U15" s="325"/>
      <c r="V15" s="4"/>
      <c r="W15" s="4"/>
      <c r="X15" s="4"/>
    </row>
    <row r="16" spans="1:24" ht="10.5" customHeight="1">
      <c r="A16" s="188">
        <v>6</v>
      </c>
      <c r="B16" s="189" t="str">
        <f>VLOOKUP(A16,'пр.взвешивания'!B6:E57,2,FALSE)</f>
        <v>МАРЧЕНКОВА Светлана Леонидовна</v>
      </c>
      <c r="C16" s="185" t="str">
        <f>VLOOKUP(A16,'пр.взвешивания'!B6:F55,3,FALSE)</f>
        <v>05.03.81 мс</v>
      </c>
      <c r="D16" s="191" t="str">
        <f>VLOOKUP(A16,'пр.взвешивания'!B6:G55,4,FALSE)</f>
        <v>ЦФО Смоленская Д</v>
      </c>
      <c r="E16" s="93">
        <v>0</v>
      </c>
      <c r="F16" s="95">
        <v>3</v>
      </c>
      <c r="G16" s="93">
        <v>0</v>
      </c>
      <c r="H16" s="95">
        <v>1</v>
      </c>
      <c r="I16" s="93">
        <v>0</v>
      </c>
      <c r="J16" s="100"/>
      <c r="K16" s="319">
        <f>SUM(E16:J16)</f>
        <v>4</v>
      </c>
      <c r="L16" s="204" t="s">
        <v>180</v>
      </c>
      <c r="M16" s="214" t="s">
        <v>8</v>
      </c>
      <c r="N16" s="150"/>
      <c r="O16" s="151"/>
      <c r="P16" s="150"/>
      <c r="R16" s="16"/>
      <c r="S16" s="16"/>
      <c r="T16" s="16"/>
      <c r="U16" s="325"/>
      <c r="V16" s="4"/>
      <c r="W16" s="4"/>
      <c r="X16" s="4"/>
    </row>
    <row r="17" spans="1:24" ht="10.5" customHeight="1" thickBot="1">
      <c r="A17" s="216"/>
      <c r="B17" s="217"/>
      <c r="C17" s="196"/>
      <c r="D17" s="198"/>
      <c r="E17" s="101"/>
      <c r="F17" s="102"/>
      <c r="G17" s="101"/>
      <c r="H17" s="102"/>
      <c r="I17" s="101">
        <v>2.06</v>
      </c>
      <c r="J17" s="103"/>
      <c r="K17" s="320"/>
      <c r="L17" s="218"/>
      <c r="M17" s="214"/>
      <c r="N17" s="150"/>
      <c r="O17" s="151"/>
      <c r="P17" s="150"/>
      <c r="R17" s="16"/>
      <c r="S17" s="16"/>
      <c r="T17" s="16"/>
      <c r="U17" s="325"/>
      <c r="V17" s="4"/>
      <c r="W17" s="4"/>
      <c r="X17" s="4"/>
    </row>
    <row r="18" spans="1:24" ht="9" customHeight="1" thickBot="1">
      <c r="A18" s="81" t="s">
        <v>10</v>
      </c>
      <c r="B18" s="150"/>
      <c r="C18" s="151"/>
      <c r="D18" s="150"/>
      <c r="E18" s="16"/>
      <c r="F18" s="16"/>
      <c r="G18" s="16"/>
      <c r="H18" s="16"/>
      <c r="I18" s="16"/>
      <c r="J18" s="16"/>
      <c r="K18" s="321"/>
      <c r="L18" s="41"/>
      <c r="M18" s="42"/>
      <c r="N18" s="150"/>
      <c r="O18" s="151"/>
      <c r="P18" s="150"/>
      <c r="Q18" s="16"/>
      <c r="R18" s="16"/>
      <c r="S18" s="16"/>
      <c r="T18" s="16"/>
      <c r="U18" s="325"/>
      <c r="V18" s="4"/>
      <c r="W18" s="4"/>
      <c r="X18" s="4"/>
    </row>
    <row r="19" spans="1:24" ht="10.5" customHeight="1">
      <c r="A19" s="187">
        <v>7</v>
      </c>
      <c r="B19" s="193" t="str">
        <f>VLOOKUP(A19,'пр.взвешивания'!B6:E47,2,FALSE)</f>
        <v>БИНДЕР Ирина Владимировна</v>
      </c>
      <c r="C19" s="193" t="str">
        <f>VLOOKUP(A19,'пр.взвешивания'!B6:F58,3,FALSE)</f>
        <v>29.02.88 МСМК</v>
      </c>
      <c r="D19" s="194" t="str">
        <f>VLOOKUP(A19,'пр.взвешивания'!B6:G58,4,FALSE)</f>
        <v>ПФО Пермский Березники МО</v>
      </c>
      <c r="E19" s="72"/>
      <c r="F19" s="43">
        <v>3</v>
      </c>
      <c r="G19" s="44">
        <v>3</v>
      </c>
      <c r="H19" s="45">
        <v>3</v>
      </c>
      <c r="I19" s="46">
        <v>3</v>
      </c>
      <c r="J19" s="104"/>
      <c r="K19" s="317">
        <f>SUM(E19:J19)</f>
        <v>12</v>
      </c>
      <c r="L19" s="203" t="s">
        <v>182</v>
      </c>
      <c r="M19" s="174">
        <v>15</v>
      </c>
      <c r="N19" s="193" t="str">
        <f>VLOOKUP(M19,'пр.взвешивания'!B6:E49,2,FALSE)</f>
        <v>БУРЦЕВА Светлана Викторовна</v>
      </c>
      <c r="O19" s="193" t="str">
        <f>VLOOKUP(M19,'пр.взвешивания'!B6:R58,3,FALSE)</f>
        <v>14.11.84 мс</v>
      </c>
      <c r="P19" s="194" t="str">
        <f>VLOOKUP(M19,'пр.взвешивания'!B6:S58,4,FALSE)</f>
        <v>ПФО Пермский Березники МО</v>
      </c>
      <c r="Q19" s="21"/>
      <c r="R19" s="22">
        <v>2</v>
      </c>
      <c r="S19" s="22">
        <v>3</v>
      </c>
      <c r="T19" s="47">
        <v>3</v>
      </c>
      <c r="U19" s="322">
        <f>SUM(Q19:T19)</f>
        <v>8</v>
      </c>
      <c r="V19" s="195">
        <v>1</v>
      </c>
      <c r="W19" s="4"/>
      <c r="X19" s="4"/>
    </row>
    <row r="20" spans="1:24" ht="10.5" customHeight="1">
      <c r="A20" s="184"/>
      <c r="B20" s="186"/>
      <c r="C20" s="186"/>
      <c r="D20" s="192"/>
      <c r="E20" s="73"/>
      <c r="F20" s="26"/>
      <c r="G20" s="32"/>
      <c r="H20" s="49"/>
      <c r="I20" s="50"/>
      <c r="J20" s="104"/>
      <c r="K20" s="318"/>
      <c r="L20" s="204"/>
      <c r="M20" s="168"/>
      <c r="N20" s="186"/>
      <c r="O20" s="186"/>
      <c r="P20" s="192"/>
      <c r="Q20" s="24"/>
      <c r="R20" s="25"/>
      <c r="S20" s="25"/>
      <c r="T20" s="51"/>
      <c r="U20" s="323"/>
      <c r="V20" s="178"/>
      <c r="W20" s="4"/>
      <c r="X20" s="4"/>
    </row>
    <row r="21" spans="1:24" ht="10.5" customHeight="1">
      <c r="A21" s="184">
        <v>8</v>
      </c>
      <c r="B21" s="185" t="str">
        <f>VLOOKUP(A21,'пр.взвешивания'!B6:E49,2,FALSE)</f>
        <v>ЯКУНИНА Мария Валерьевна</v>
      </c>
      <c r="C21" s="185" t="str">
        <f>VLOOKUP(A21,'пр.взвешивания'!B6:F60,3,FALSE)</f>
        <v>12.06.89 кмс</v>
      </c>
      <c r="D21" s="191" t="str">
        <f>VLOOKUP(A21,'пр.взвешивания'!B6:G60,4,FALSE)</f>
        <v>Москва Москомспорт</v>
      </c>
      <c r="E21" s="76">
        <v>0</v>
      </c>
      <c r="F21" s="53"/>
      <c r="G21" s="27">
        <v>0</v>
      </c>
      <c r="H21" s="54">
        <v>0</v>
      </c>
      <c r="I21" s="55">
        <v>0</v>
      </c>
      <c r="J21" s="104"/>
      <c r="K21" s="319">
        <f>SUM(E21:J21)</f>
        <v>0</v>
      </c>
      <c r="L21" s="204" t="s">
        <v>183</v>
      </c>
      <c r="M21" s="168">
        <v>21</v>
      </c>
      <c r="N21" s="185" t="str">
        <f>VLOOKUP(M21,'пр.взвешивания'!B6:E49,2,FALSE)</f>
        <v>КОНДРАТЬЕВА Олеся Викторовна</v>
      </c>
      <c r="O21" s="185" t="str">
        <f>VLOOKUP(M21,'пр.взвешивания'!B6:R60,3,FALSE)</f>
        <v>04.12.83 мсмк</v>
      </c>
      <c r="P21" s="191" t="str">
        <f>VLOOKUP(M21,'пр.взвешивания'!B6:S60,4,FALSE)</f>
        <v>СФО Иркутская Ангарск Россспорт</v>
      </c>
      <c r="Q21" s="27">
        <v>0</v>
      </c>
      <c r="R21" s="28"/>
      <c r="S21" s="29">
        <v>3.5</v>
      </c>
      <c r="T21" s="56">
        <v>3</v>
      </c>
      <c r="U21" s="323">
        <f>SUM(Q21:T21)</f>
        <v>6.5</v>
      </c>
      <c r="V21" s="178">
        <v>2</v>
      </c>
      <c r="W21" s="4"/>
      <c r="X21" s="4"/>
    </row>
    <row r="22" spans="1:24" ht="10.5" customHeight="1" thickBot="1">
      <c r="A22" s="184"/>
      <c r="B22" s="186"/>
      <c r="C22" s="186"/>
      <c r="D22" s="192"/>
      <c r="E22" s="77"/>
      <c r="F22" s="48"/>
      <c r="G22" s="30"/>
      <c r="H22" s="49">
        <v>2.15</v>
      </c>
      <c r="I22" s="339" t="s">
        <v>170</v>
      </c>
      <c r="J22" s="104"/>
      <c r="K22" s="318"/>
      <c r="L22" s="204"/>
      <c r="M22" s="168"/>
      <c r="N22" s="186"/>
      <c r="O22" s="186"/>
      <c r="P22" s="192"/>
      <c r="Q22" s="30"/>
      <c r="R22" s="31"/>
      <c r="S22" s="32"/>
      <c r="T22" s="58"/>
      <c r="U22" s="323"/>
      <c r="V22" s="178"/>
      <c r="W22" s="4"/>
      <c r="X22" s="4"/>
    </row>
    <row r="23" spans="1:24" ht="10.5" customHeight="1">
      <c r="A23" s="184">
        <v>9</v>
      </c>
      <c r="B23" s="185" t="str">
        <f>VLOOKUP(A23,'пр.взвешивания'!B6:E51,2,FALSE)</f>
        <v>КОСТЕНКО Яна Сергеевна</v>
      </c>
      <c r="C23" s="185" t="str">
        <f>VLOOKUP(A23,'пр.взвешивания'!B6:F62,3,FALSE)</f>
        <v>09.09.87 мсмк</v>
      </c>
      <c r="D23" s="191" t="str">
        <f>VLOOKUP(A23,'пр.взвешивания'!B6:G62,4,FALSE)</f>
        <v>ДВФО Приморский Владивосток УФК и С</v>
      </c>
      <c r="E23" s="76">
        <v>0</v>
      </c>
      <c r="F23" s="52">
        <v>3</v>
      </c>
      <c r="G23" s="59"/>
      <c r="H23" s="54">
        <v>4</v>
      </c>
      <c r="I23" s="55">
        <v>4</v>
      </c>
      <c r="J23" s="104"/>
      <c r="K23" s="319">
        <f>SUM(E23:J23)</f>
        <v>11</v>
      </c>
      <c r="L23" s="204" t="s">
        <v>177</v>
      </c>
      <c r="M23" s="168">
        <v>20</v>
      </c>
      <c r="N23" s="185" t="str">
        <f>VLOOKUP(M23,'пр.взвешивания'!B6:E51,2,FALSE)</f>
        <v>КАБУЛОВА София Назимовна</v>
      </c>
      <c r="O23" s="185" t="str">
        <f>VLOOKUP(M23,'пр.взвешивания'!B6:R62,3,FALSE)</f>
        <v>29.05.89 кмс</v>
      </c>
      <c r="P23" s="191" t="str">
        <f>VLOOKUP(M23,'пр.взвешивания'!B6:S62,4,FALSE)</f>
        <v>С.Петербург ВС</v>
      </c>
      <c r="Q23" s="27">
        <v>1</v>
      </c>
      <c r="R23" s="29">
        <v>0.5</v>
      </c>
      <c r="S23" s="33"/>
      <c r="T23" s="56">
        <v>3</v>
      </c>
      <c r="U23" s="323">
        <f>SUM(Q23:T23)</f>
        <v>4.5</v>
      </c>
      <c r="V23" s="178">
        <v>3</v>
      </c>
      <c r="W23" s="4"/>
      <c r="X23" s="4"/>
    </row>
    <row r="24" spans="1:24" ht="10.5" customHeight="1">
      <c r="A24" s="184"/>
      <c r="B24" s="186"/>
      <c r="C24" s="186"/>
      <c r="D24" s="192"/>
      <c r="E24" s="77"/>
      <c r="F24" s="57"/>
      <c r="G24" s="24"/>
      <c r="H24" s="328" t="s">
        <v>174</v>
      </c>
      <c r="I24" s="328" t="s">
        <v>175</v>
      </c>
      <c r="J24" s="104"/>
      <c r="K24" s="318"/>
      <c r="L24" s="204"/>
      <c r="M24" s="168"/>
      <c r="N24" s="186"/>
      <c r="O24" s="186"/>
      <c r="P24" s="192"/>
      <c r="Q24" s="30"/>
      <c r="R24" s="32"/>
      <c r="S24" s="31"/>
      <c r="T24" s="58"/>
      <c r="U24" s="323"/>
      <c r="V24" s="178"/>
      <c r="W24" s="4"/>
      <c r="X24" s="4"/>
    </row>
    <row r="25" spans="1:24" ht="10.5" customHeight="1">
      <c r="A25" s="184">
        <v>10</v>
      </c>
      <c r="B25" s="185" t="str">
        <f>VLOOKUP(A25,'пр.взвешивания'!B6:E53,2,FALSE)</f>
        <v>Амаева Алена Ильгизовна</v>
      </c>
      <c r="C25" s="185" t="str">
        <f>VLOOKUP(A25,'пр.взвешивания'!B6:F64,3,FALSE)</f>
        <v>16.05.1990 кмс</v>
      </c>
      <c r="D25" s="191" t="str">
        <f>VLOOKUP(A25,'пр.взвешивания'!B6:G64,4,FALSE)</f>
        <v>ПФО Пермский кр. Пермь МО  </v>
      </c>
      <c r="E25" s="79">
        <v>0</v>
      </c>
      <c r="F25" s="60">
        <v>4</v>
      </c>
      <c r="G25" s="61">
        <v>0</v>
      </c>
      <c r="H25" s="62"/>
      <c r="I25" s="63">
        <v>3</v>
      </c>
      <c r="J25" s="104"/>
      <c r="K25" s="319">
        <f>SUM(E25:J25)</f>
        <v>7</v>
      </c>
      <c r="L25" s="215" t="s">
        <v>178</v>
      </c>
      <c r="M25" s="168">
        <v>12</v>
      </c>
      <c r="N25" s="185" t="str">
        <f>VLOOKUP(M25,'пр.взвешивания'!B6:E53,2,FALSE)</f>
        <v>Самохвалова Алена Евгеньевна</v>
      </c>
      <c r="O25" s="185" t="str">
        <f>VLOOKUP(M25,'пр.взвешивания'!B6:R64,3,FALSE)</f>
        <v>27.04.1985 кмс</v>
      </c>
      <c r="P25" s="191" t="str">
        <f>VLOOKUP(M25,'пр.взвешивания'!B6:S64,4,FALSE)</f>
        <v>УФО Челябинск РССС</v>
      </c>
      <c r="Q25" s="34">
        <v>0</v>
      </c>
      <c r="R25" s="35">
        <v>0</v>
      </c>
      <c r="S25" s="35">
        <v>0</v>
      </c>
      <c r="T25" s="64"/>
      <c r="U25" s="323">
        <f>SUM(Q25:T25)</f>
        <v>0</v>
      </c>
      <c r="V25" s="182">
        <v>4</v>
      </c>
      <c r="W25" s="4"/>
      <c r="X25" s="4"/>
    </row>
    <row r="26" spans="1:24" ht="10.5" customHeight="1" thickBot="1">
      <c r="A26" s="184"/>
      <c r="B26" s="186"/>
      <c r="C26" s="186"/>
      <c r="D26" s="192"/>
      <c r="E26" s="77"/>
      <c r="F26" s="57">
        <v>2.15</v>
      </c>
      <c r="G26" s="328" t="s">
        <v>174</v>
      </c>
      <c r="H26" s="65"/>
      <c r="I26" s="66"/>
      <c r="J26" s="104"/>
      <c r="K26" s="318"/>
      <c r="L26" s="204"/>
      <c r="M26" s="177"/>
      <c r="N26" s="196"/>
      <c r="O26" s="196"/>
      <c r="P26" s="198"/>
      <c r="Q26" s="37"/>
      <c r="R26" s="38"/>
      <c r="S26" s="38"/>
      <c r="T26" s="67"/>
      <c r="U26" s="324"/>
      <c r="V26" s="183"/>
      <c r="W26" s="4"/>
      <c r="X26" s="4"/>
    </row>
    <row r="27" spans="1:24" ht="10.5" customHeight="1">
      <c r="A27" s="184">
        <v>11</v>
      </c>
      <c r="B27" s="185" t="str">
        <f>VLOOKUP(A27,'пр.взвешивания'!B6:E55,2,FALSE)</f>
        <v>МКОЯН Рипсимэ Давидовна</v>
      </c>
      <c r="C27" s="185" t="str">
        <f>VLOOKUP(A27,'пр.взвешивания'!B6:F66,3,FALSE)</f>
        <v>27.08.91  кмс</v>
      </c>
      <c r="D27" s="191" t="str">
        <f>VLOOKUP(A27,'пр.взвешивания'!B6:G66,4,FALSE)</f>
        <v>ЦФО Калуга МО</v>
      </c>
      <c r="E27" s="76">
        <v>0</v>
      </c>
      <c r="F27" s="52">
        <v>4</v>
      </c>
      <c r="G27" s="27">
        <v>0</v>
      </c>
      <c r="H27" s="54">
        <v>1</v>
      </c>
      <c r="I27" s="68"/>
      <c r="J27" s="104"/>
      <c r="K27" s="319">
        <f>SUM(E27:J27)</f>
        <v>5</v>
      </c>
      <c r="L27" s="204" t="s">
        <v>179</v>
      </c>
      <c r="M27" s="4"/>
      <c r="N27" s="150"/>
      <c r="O27" s="151"/>
      <c r="P27" s="150"/>
      <c r="Q27" s="4"/>
      <c r="R27" s="4"/>
      <c r="S27" s="4"/>
      <c r="T27" s="4"/>
      <c r="U27" s="4"/>
      <c r="V27" s="4"/>
      <c r="W27" s="4"/>
      <c r="X27" s="4"/>
    </row>
    <row r="28" spans="1:24" ht="10.5" customHeight="1" thickBot="1">
      <c r="A28" s="199"/>
      <c r="B28" s="196"/>
      <c r="C28" s="196"/>
      <c r="D28" s="198"/>
      <c r="E28" s="80"/>
      <c r="F28" s="339" t="s">
        <v>170</v>
      </c>
      <c r="G28" s="328" t="s">
        <v>175</v>
      </c>
      <c r="H28" s="69"/>
      <c r="I28" s="70"/>
      <c r="J28" s="104"/>
      <c r="K28" s="320"/>
      <c r="L28" s="218"/>
      <c r="M28" s="4"/>
      <c r="N28" s="329" t="s">
        <v>25</v>
      </c>
      <c r="O28" s="151"/>
      <c r="P28" s="150"/>
      <c r="Q28" s="4"/>
      <c r="R28" s="166" t="s">
        <v>26</v>
      </c>
      <c r="S28" s="166"/>
      <c r="T28" s="4"/>
      <c r="U28" s="4"/>
      <c r="V28" s="4"/>
      <c r="W28" s="4"/>
      <c r="X28" s="4"/>
    </row>
    <row r="29" spans="1:24" ht="9.75" customHeight="1" thickBot="1">
      <c r="A29" s="81" t="s">
        <v>11</v>
      </c>
      <c r="B29" s="150"/>
      <c r="C29" s="151"/>
      <c r="D29" s="150"/>
      <c r="E29" s="16"/>
      <c r="F29" s="16"/>
      <c r="G29" s="16"/>
      <c r="H29" s="16"/>
      <c r="I29" s="16"/>
      <c r="J29" s="16"/>
      <c r="K29" s="321"/>
      <c r="L29" s="41"/>
      <c r="M29" s="4"/>
      <c r="N29" s="330"/>
      <c r="O29" s="150"/>
      <c r="P29" s="150"/>
      <c r="Q29" s="4"/>
      <c r="R29" s="166"/>
      <c r="S29" s="166"/>
      <c r="T29" s="4"/>
      <c r="U29" s="4"/>
      <c r="V29" s="4"/>
      <c r="W29" s="4"/>
      <c r="X29" s="4"/>
    </row>
    <row r="30" spans="1:24" ht="10.5" customHeight="1" thickBot="1">
      <c r="A30" s="197">
        <v>12</v>
      </c>
      <c r="B30" s="193" t="str">
        <f>VLOOKUP(A30,'пр.взвешивания'!B6:E47,2,FALSE)</f>
        <v>Самохвалова Алена Евгеньевна</v>
      </c>
      <c r="C30" s="193" t="str">
        <f>VLOOKUP(A30,'пр.взвешивания'!B6:F69,3,FALSE)</f>
        <v>27.04.1985 кмс</v>
      </c>
      <c r="D30" s="194" t="str">
        <f>VLOOKUP(A30,'пр.взвешивания'!B6:G69,4,FALSE)</f>
        <v>УФО Челябинск РССС</v>
      </c>
      <c r="E30" s="85"/>
      <c r="F30" s="86">
        <v>4</v>
      </c>
      <c r="G30" s="87">
        <v>4</v>
      </c>
      <c r="H30" s="86">
        <v>0</v>
      </c>
      <c r="I30" s="87">
        <v>4</v>
      </c>
      <c r="J30" s="88">
        <v>3</v>
      </c>
      <c r="K30" s="317">
        <f aca="true" t="shared" si="0" ref="K30:K40">SUM(E30:J30)</f>
        <v>15</v>
      </c>
      <c r="L30" s="203" t="s">
        <v>177</v>
      </c>
      <c r="M30" s="174">
        <v>7</v>
      </c>
      <c r="N30" s="331" t="str">
        <f>VLOOKUP(M30,'пр.взвешивания'!B6:E47,2,FALSE)</f>
        <v>БИНДЕР Ирина Владимировна</v>
      </c>
      <c r="O30" s="331" t="str">
        <f>VLOOKUP(M30,'пр.взвешивания'!B6:R69,3,FALSE)</f>
        <v>29.02.88 МСМК</v>
      </c>
      <c r="P30" s="332" t="str">
        <f>VLOOKUP(M30,'пр.взвешивания'!B6:S69,4,FALSE)</f>
        <v>ПФО Пермский Березники МО</v>
      </c>
      <c r="Q30" s="4"/>
      <c r="R30" s="4"/>
      <c r="S30" s="4"/>
      <c r="T30" s="4"/>
      <c r="U30" s="4"/>
      <c r="V30" s="4"/>
      <c r="W30" s="4"/>
      <c r="X30" s="4"/>
    </row>
    <row r="31" spans="1:24" ht="10.5" customHeight="1">
      <c r="A31" s="188"/>
      <c r="B31" s="186"/>
      <c r="C31" s="186"/>
      <c r="D31" s="192"/>
      <c r="E31" s="89"/>
      <c r="F31" s="90">
        <v>2.31</v>
      </c>
      <c r="G31" s="91">
        <v>1.53</v>
      </c>
      <c r="H31" s="90"/>
      <c r="I31" s="326" t="s">
        <v>187</v>
      </c>
      <c r="J31" s="92"/>
      <c r="K31" s="318"/>
      <c r="L31" s="204"/>
      <c r="M31" s="168"/>
      <c r="N31" s="333"/>
      <c r="O31" s="333"/>
      <c r="P31" s="334"/>
      <c r="Q31" s="134">
        <v>21</v>
      </c>
      <c r="R31" s="16"/>
      <c r="S31" s="16"/>
      <c r="T31" s="16"/>
      <c r="U31" s="16"/>
      <c r="V31" s="16"/>
      <c r="W31" s="4"/>
      <c r="X31" s="4"/>
    </row>
    <row r="32" spans="1:24" ht="10.5" customHeight="1" thickBot="1">
      <c r="A32" s="188">
        <v>13</v>
      </c>
      <c r="B32" s="185" t="str">
        <f>VLOOKUP(A32,'пр.взвешивания'!B6:E49,2,FALSE)</f>
        <v>МИХАЙЛЫЧЕВА Мария Александровна</v>
      </c>
      <c r="C32" s="185" t="str">
        <f>VLOOKUP(A32,'пр.взвешивания'!B6:F71,3,FALSE)</f>
        <v>02.06.92 кмс</v>
      </c>
      <c r="D32" s="191" t="str">
        <f>VLOOKUP(A32,'пр.взвешивания'!B6:G71,4,FALSE)</f>
        <v>ПФО Нижегородская Кстово ПР</v>
      </c>
      <c r="E32" s="93">
        <v>0</v>
      </c>
      <c r="F32" s="94"/>
      <c r="G32" s="93">
        <v>3</v>
      </c>
      <c r="H32" s="95">
        <v>0</v>
      </c>
      <c r="I32" s="93">
        <v>3</v>
      </c>
      <c r="J32" s="96">
        <v>0</v>
      </c>
      <c r="K32" s="319">
        <f t="shared" si="0"/>
        <v>6</v>
      </c>
      <c r="L32" s="204" t="s">
        <v>179</v>
      </c>
      <c r="M32" s="168">
        <v>21</v>
      </c>
      <c r="N32" s="333" t="str">
        <f>VLOOKUP(M32,'пр.взвешивания'!B6:E49,2,FALSE)</f>
        <v>КОНДРАТЬЕВА Олеся Викторовна</v>
      </c>
      <c r="O32" s="333" t="str">
        <f>VLOOKUP(M32,'пр.взвешивания'!B6:R71,3,FALSE)</f>
        <v>04.12.83 мсмк</v>
      </c>
      <c r="P32" s="334" t="str">
        <f>VLOOKUP(M32,'пр.взвешивания'!B6:S71,4,FALSE)</f>
        <v>СФО Иркутская Ангарск Россспорт</v>
      </c>
      <c r="Q32" s="135" t="s">
        <v>188</v>
      </c>
      <c r="R32" s="125"/>
      <c r="S32" s="126"/>
      <c r="T32" s="16"/>
      <c r="U32" s="16"/>
      <c r="V32" s="16"/>
      <c r="W32" s="4"/>
      <c r="X32" s="4"/>
    </row>
    <row r="33" spans="1:24" ht="10.5" customHeight="1" thickBot="1">
      <c r="A33" s="188"/>
      <c r="B33" s="186"/>
      <c r="C33" s="186"/>
      <c r="D33" s="192"/>
      <c r="E33" s="90">
        <v>2.31</v>
      </c>
      <c r="F33" s="97"/>
      <c r="G33" s="91"/>
      <c r="H33" s="90">
        <v>2.37</v>
      </c>
      <c r="I33" s="91"/>
      <c r="J33" s="341" t="s">
        <v>186</v>
      </c>
      <c r="K33" s="318"/>
      <c r="L33" s="204"/>
      <c r="M33" s="177"/>
      <c r="N33" s="335"/>
      <c r="O33" s="335"/>
      <c r="P33" s="336"/>
      <c r="Q33" s="16"/>
      <c r="R33" s="127"/>
      <c r="S33" s="127"/>
      <c r="T33" s="109">
        <v>21</v>
      </c>
      <c r="U33" s="16"/>
      <c r="V33" s="16"/>
      <c r="W33" s="4"/>
      <c r="X33" s="4"/>
    </row>
    <row r="34" spans="1:24" ht="10.5" customHeight="1" thickBot="1">
      <c r="A34" s="188">
        <v>14</v>
      </c>
      <c r="B34" s="185" t="str">
        <f>VLOOKUP(A34,'пр.взвешивания'!B6:E51,2,FALSE)</f>
        <v>МАМЕДОВА Фируза Мяхти Кызы</v>
      </c>
      <c r="C34" s="185" t="str">
        <f>VLOOKUP(A34,'пр.взвешивания'!B6:F73,3,FALSE)</f>
        <v>11.03.92 кмс</v>
      </c>
      <c r="D34" s="191" t="str">
        <f>VLOOKUP(A34,'пр.взвешивания'!B6:G73,4,FALSE)</f>
        <v>ЦФО Владимирская Д</v>
      </c>
      <c r="E34" s="93">
        <v>0</v>
      </c>
      <c r="F34" s="95">
        <v>0</v>
      </c>
      <c r="G34" s="98"/>
      <c r="H34" s="95">
        <v>0</v>
      </c>
      <c r="I34" s="93">
        <v>3</v>
      </c>
      <c r="J34" s="96">
        <v>0</v>
      </c>
      <c r="K34" s="319">
        <f t="shared" si="0"/>
        <v>3</v>
      </c>
      <c r="L34" s="204" t="s">
        <v>183</v>
      </c>
      <c r="M34" s="181">
        <v>15</v>
      </c>
      <c r="N34" s="337" t="str">
        <f>VLOOKUP(M34,'пр.взвешивания'!B6:E51,2,FALSE)</f>
        <v>БУРЦЕВА Светлана Викторовна</v>
      </c>
      <c r="O34" s="337" t="str">
        <f>VLOOKUP(M34,'пр.взвешивания'!B6:R73,3,FALSE)</f>
        <v>14.11.84 мс</v>
      </c>
      <c r="P34" s="338" t="str">
        <f>VLOOKUP(M34,'пр.взвешивания'!B6:S73,4,FALSE)</f>
        <v>ПФО Пермский Березники МО</v>
      </c>
      <c r="Q34" s="16"/>
      <c r="R34" s="127"/>
      <c r="S34" s="127"/>
      <c r="T34" s="124" t="s">
        <v>188</v>
      </c>
      <c r="U34" s="16"/>
      <c r="V34" s="16"/>
      <c r="W34" s="4"/>
      <c r="X34" s="4"/>
    </row>
    <row r="35" spans="1:24" ht="10.5" customHeight="1">
      <c r="A35" s="188"/>
      <c r="B35" s="186"/>
      <c r="C35" s="186"/>
      <c r="D35" s="192"/>
      <c r="E35" s="91">
        <v>1.53</v>
      </c>
      <c r="F35" s="90"/>
      <c r="G35" s="99"/>
      <c r="H35" s="90"/>
      <c r="I35" s="91"/>
      <c r="J35" s="92">
        <v>2.34</v>
      </c>
      <c r="K35" s="318"/>
      <c r="L35" s="204"/>
      <c r="M35" s="168"/>
      <c r="N35" s="333"/>
      <c r="O35" s="333"/>
      <c r="P35" s="334"/>
      <c r="Q35" s="134">
        <v>5</v>
      </c>
      <c r="R35" s="128"/>
      <c r="S35" s="129"/>
      <c r="T35" s="16"/>
      <c r="U35" s="16"/>
      <c r="V35" s="16"/>
      <c r="W35" s="4"/>
      <c r="X35" s="4"/>
    </row>
    <row r="36" spans="1:24" ht="10.5" customHeight="1" thickBot="1">
      <c r="A36" s="188">
        <v>15</v>
      </c>
      <c r="B36" s="185" t="str">
        <f>VLOOKUP(A36,'пр.взвешивания'!B6:E53,2,FALSE)</f>
        <v>БУРЦЕВА Светлана Викторовна</v>
      </c>
      <c r="C36" s="185" t="str">
        <f>VLOOKUP(A36,'пр.взвешивания'!B6:F75,3,FALSE)</f>
        <v>14.11.84 мс</v>
      </c>
      <c r="D36" s="191" t="str">
        <f>VLOOKUP(A36,'пр.взвешивания'!B6:G75,4,FALSE)</f>
        <v>ПФО Пермский Березники МО</v>
      </c>
      <c r="E36" s="93">
        <v>3</v>
      </c>
      <c r="F36" s="95">
        <v>4</v>
      </c>
      <c r="G36" s="93">
        <v>4</v>
      </c>
      <c r="H36" s="94"/>
      <c r="I36" s="93">
        <v>4</v>
      </c>
      <c r="J36" s="96">
        <v>3</v>
      </c>
      <c r="K36" s="319">
        <f t="shared" si="0"/>
        <v>18</v>
      </c>
      <c r="L36" s="215" t="s">
        <v>176</v>
      </c>
      <c r="M36" s="168">
        <v>5</v>
      </c>
      <c r="N36" s="333" t="str">
        <f>VLOOKUP(M36,'пр.взвешивания'!B6:E47,2,FALSE)</f>
        <v>ОНОПРИЕНКО Екатерина Андреевна</v>
      </c>
      <c r="O36" s="333" t="str">
        <f>VLOOKUP(M36,'пр.взвешивания'!B6:R75,3,FALSE)</f>
        <v>14.08.87 мсмк</v>
      </c>
      <c r="P36" s="334" t="str">
        <f>VLOOKUP(M36,'пр.взвешивания'!B6:S75,4,FALSE)</f>
        <v>ПФО Пермский Пермь, Самара ВС</v>
      </c>
      <c r="Q36" s="135" t="s">
        <v>188</v>
      </c>
      <c r="R36" s="16"/>
      <c r="S36" s="16"/>
      <c r="T36" s="16"/>
      <c r="U36" s="16"/>
      <c r="V36" s="16"/>
      <c r="W36" s="4"/>
      <c r="X36" s="4"/>
    </row>
    <row r="37" spans="1:24" ht="10.5" customHeight="1" thickBot="1">
      <c r="A37" s="188"/>
      <c r="B37" s="186"/>
      <c r="C37" s="186"/>
      <c r="D37" s="192"/>
      <c r="E37" s="91"/>
      <c r="F37" s="90">
        <v>2.37</v>
      </c>
      <c r="G37" s="90">
        <v>1.1</v>
      </c>
      <c r="H37" s="97"/>
      <c r="I37" s="91">
        <v>3.09</v>
      </c>
      <c r="J37" s="92"/>
      <c r="K37" s="318"/>
      <c r="L37" s="204"/>
      <c r="M37" s="177"/>
      <c r="N37" s="335"/>
      <c r="O37" s="335"/>
      <c r="P37" s="336"/>
      <c r="Q37" s="4"/>
      <c r="R37" s="4"/>
      <c r="S37" s="4"/>
      <c r="T37" s="4"/>
      <c r="U37" s="4"/>
      <c r="V37" s="4"/>
      <c r="W37" s="4"/>
      <c r="X37" s="4"/>
    </row>
    <row r="38" spans="1:24" ht="10.5" customHeight="1">
      <c r="A38" s="188">
        <v>16</v>
      </c>
      <c r="B38" s="185" t="str">
        <f>VLOOKUP(A38,'пр.взвешивания'!B6:E55,2,FALSE)</f>
        <v>СЫЧЕВА Юлия Борисовна</v>
      </c>
      <c r="C38" s="185">
        <f>VLOOKUP(A38,'пр.взвешивания'!B6:F77,3,FALSE)</f>
        <v>32851</v>
      </c>
      <c r="D38" s="191" t="str">
        <f>VLOOKUP(A38,'пр.взвешивания'!B6:G77,4,FALSE)</f>
        <v>Москва Самбо-70 Д</v>
      </c>
      <c r="E38" s="93">
        <v>0</v>
      </c>
      <c r="F38" s="95">
        <v>0</v>
      </c>
      <c r="G38" s="93">
        <v>1</v>
      </c>
      <c r="H38" s="95">
        <v>0</v>
      </c>
      <c r="I38" s="98"/>
      <c r="J38" s="96">
        <v>0</v>
      </c>
      <c r="K38" s="319">
        <f t="shared" si="0"/>
        <v>1</v>
      </c>
      <c r="L38" s="204" t="s">
        <v>181</v>
      </c>
      <c r="M38" s="4"/>
      <c r="N38" s="40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0.5" customHeight="1">
      <c r="A39" s="188"/>
      <c r="B39" s="186"/>
      <c r="C39" s="186"/>
      <c r="D39" s="192"/>
      <c r="E39" s="326" t="s">
        <v>187</v>
      </c>
      <c r="F39" s="90"/>
      <c r="G39" s="91"/>
      <c r="H39" s="92">
        <v>2.34</v>
      </c>
      <c r="I39" s="99"/>
      <c r="J39" s="92"/>
      <c r="K39" s="318"/>
      <c r="L39" s="204"/>
      <c r="M39" s="4"/>
      <c r="N39" s="40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0.5" customHeight="1">
      <c r="A40" s="188">
        <v>17</v>
      </c>
      <c r="B40" s="185" t="str">
        <f>VLOOKUP(A40,'пр.взвешивания'!B6:E49,2,FALSE)</f>
        <v>КУРДЯЕВА Мария Александровна</v>
      </c>
      <c r="C40" s="185" t="str">
        <f>VLOOKUP(A40,'пр.взвешивания'!B6:F79,3,FALSE)</f>
        <v>04.05.90 мс</v>
      </c>
      <c r="D40" s="191" t="str">
        <f>VLOOKUP(A40,'пр.взвешивания'!B6:G79,4,FALSE)</f>
        <v>ПФО Саратовская Балаково ВС</v>
      </c>
      <c r="E40" s="93">
        <v>0</v>
      </c>
      <c r="F40" s="95">
        <v>4</v>
      </c>
      <c r="G40" s="93">
        <v>4</v>
      </c>
      <c r="H40" s="95">
        <v>0</v>
      </c>
      <c r="I40" s="93">
        <v>3</v>
      </c>
      <c r="J40" s="100"/>
      <c r="K40" s="319">
        <f t="shared" si="0"/>
        <v>11</v>
      </c>
      <c r="L40" s="204" t="s">
        <v>178</v>
      </c>
      <c r="M40" s="4"/>
      <c r="N40" s="40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0.5" customHeight="1" thickBot="1">
      <c r="A41" s="216"/>
      <c r="B41" s="196"/>
      <c r="C41" s="196"/>
      <c r="D41" s="198"/>
      <c r="E41" s="101"/>
      <c r="F41" s="341" t="s">
        <v>186</v>
      </c>
      <c r="G41" s="92">
        <v>2.34</v>
      </c>
      <c r="H41" s="102"/>
      <c r="I41" s="101"/>
      <c r="J41" s="103"/>
      <c r="K41" s="320"/>
      <c r="L41" s="218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9" customHeight="1" thickBot="1">
      <c r="A42" s="81" t="s">
        <v>12</v>
      </c>
      <c r="B42" s="150"/>
      <c r="C42" s="151"/>
      <c r="D42" s="150"/>
      <c r="E42" s="16"/>
      <c r="F42" s="16"/>
      <c r="G42" s="16"/>
      <c r="H42" s="16"/>
      <c r="I42" s="16"/>
      <c r="J42" s="16"/>
      <c r="K42" s="321"/>
      <c r="L42" s="41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0.5" customHeight="1">
      <c r="A43" s="187">
        <v>18</v>
      </c>
      <c r="B43" s="221" t="str">
        <f>VLOOKUP(A43,'пр.взвешивания'!B6:E47,2,FALSE)</f>
        <v>ЖЕРНЯКОВА Татьяна Владимировна</v>
      </c>
      <c r="C43" s="193" t="str">
        <f>VLOOKUP(A43,'пр.взвешивания'!B6:F82,3,FALSE)</f>
        <v>26.08.84 мсмк</v>
      </c>
      <c r="D43" s="194" t="str">
        <f>VLOOKUP(A43,'пр.взвешивания'!B6:G82,4,FALSE)</f>
        <v>МОСКВА  С-70 Д </v>
      </c>
      <c r="E43" s="72"/>
      <c r="F43" s="43">
        <v>3</v>
      </c>
      <c r="G43" s="44">
        <v>0</v>
      </c>
      <c r="H43" s="45">
        <v>0</v>
      </c>
      <c r="I43" s="46">
        <v>4</v>
      </c>
      <c r="J43" s="104"/>
      <c r="K43" s="317">
        <f aca="true" t="shared" si="1" ref="K43:K51">SUM(E43:J43)</f>
        <v>7</v>
      </c>
      <c r="L43" s="203" t="s">
        <v>178</v>
      </c>
      <c r="M43" s="71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</row>
    <row r="44" spans="1:24" ht="10.5" customHeight="1">
      <c r="A44" s="184"/>
      <c r="B44" s="202"/>
      <c r="C44" s="186"/>
      <c r="D44" s="192"/>
      <c r="E44" s="73"/>
      <c r="F44" s="26"/>
      <c r="G44" s="130"/>
      <c r="H44" s="32"/>
      <c r="I44" s="340" t="s">
        <v>185</v>
      </c>
      <c r="J44" s="104"/>
      <c r="K44" s="318"/>
      <c r="L44" s="204"/>
      <c r="M44" s="74"/>
      <c r="N44" s="167" t="str">
        <f>HYPERLINK('[2]реквизиты'!$A$6)</f>
        <v>Гл. судья, судья МК</v>
      </c>
      <c r="O44" s="167"/>
      <c r="P44" s="3"/>
      <c r="Q44" s="3"/>
      <c r="R44" s="3"/>
      <c r="S44" s="219" t="str">
        <f>HYPERLINK('[2]реквизиты'!$G$6)</f>
        <v>Е.А. Борков</v>
      </c>
      <c r="T44" s="219"/>
      <c r="U44" s="219"/>
      <c r="V44" s="219"/>
      <c r="W44" s="110"/>
      <c r="X44" s="110"/>
    </row>
    <row r="45" spans="1:24" ht="10.5" customHeight="1">
      <c r="A45" s="184">
        <v>19</v>
      </c>
      <c r="B45" s="200" t="str">
        <f>VLOOKUP(A45,'пр.взвешивания'!B6:E49,2,FALSE)</f>
        <v>МАЛЫШЕВА Валерия Леонидовна</v>
      </c>
      <c r="C45" s="185" t="str">
        <f>VLOOKUP(A45,'пр.взвешивания'!B6:F84,3,FALSE)</f>
        <v>09.04.91 мс</v>
      </c>
      <c r="D45" s="191" t="str">
        <f>VLOOKUP(A45,'пр.взвешивания'!B6:G84,4,FALSE)</f>
        <v>ПФО Пермский Пермь МО</v>
      </c>
      <c r="E45" s="76">
        <v>0</v>
      </c>
      <c r="F45" s="53"/>
      <c r="G45" s="27">
        <v>0.5</v>
      </c>
      <c r="H45" s="54">
        <v>0</v>
      </c>
      <c r="I45" s="55">
        <v>4</v>
      </c>
      <c r="J45" s="104"/>
      <c r="K45" s="319">
        <f t="shared" si="1"/>
        <v>4.5</v>
      </c>
      <c r="L45" s="204" t="s">
        <v>179</v>
      </c>
      <c r="M45" s="74"/>
      <c r="N45" s="167"/>
      <c r="O45" s="167"/>
      <c r="P45" s="146"/>
      <c r="Q45" s="112"/>
      <c r="R45" s="142"/>
      <c r="S45" s="219"/>
      <c r="T45" s="219"/>
      <c r="U45" s="219"/>
      <c r="V45" s="219"/>
      <c r="W45" s="110"/>
      <c r="X45" s="110"/>
    </row>
    <row r="46" spans="1:24" ht="10.5" customHeight="1">
      <c r="A46" s="184"/>
      <c r="B46" s="202"/>
      <c r="C46" s="186"/>
      <c r="D46" s="192"/>
      <c r="E46" s="77"/>
      <c r="F46" s="48"/>
      <c r="G46" s="30"/>
      <c r="H46" s="328" t="s">
        <v>170</v>
      </c>
      <c r="I46" s="340" t="s">
        <v>184</v>
      </c>
      <c r="J46" s="104"/>
      <c r="K46" s="318"/>
      <c r="L46" s="204"/>
      <c r="M46" s="75"/>
      <c r="N46" s="119"/>
      <c r="O46" s="119"/>
      <c r="P46" s="146"/>
      <c r="Q46" s="112"/>
      <c r="R46" s="142"/>
      <c r="S46" s="220" t="str">
        <f>HYPERLINK('[2]реквизиты'!$G$7)</f>
        <v>/г. Москва/</v>
      </c>
      <c r="T46" s="220"/>
      <c r="U46" s="220"/>
      <c r="V46" s="220"/>
      <c r="W46" s="110"/>
      <c r="X46" s="110"/>
    </row>
    <row r="47" spans="1:24" ht="10.5" customHeight="1">
      <c r="A47" s="184">
        <v>20</v>
      </c>
      <c r="B47" s="200" t="str">
        <f>VLOOKUP(A47,'пр.взвешивания'!B6:E51,2,FALSE)</f>
        <v>КАБУЛОВА София Назимовна</v>
      </c>
      <c r="C47" s="185" t="str">
        <f>VLOOKUP(A47,'пр.взвешивания'!B6:F86,3,FALSE)</f>
        <v>29.05.89 кмс</v>
      </c>
      <c r="D47" s="191" t="str">
        <f>VLOOKUP(A47,'пр.взвешивания'!B6:G86,4,FALSE)</f>
        <v>С.Петербург ВС</v>
      </c>
      <c r="E47" s="76">
        <v>3</v>
      </c>
      <c r="F47" s="52">
        <v>3.5</v>
      </c>
      <c r="G47" s="59"/>
      <c r="H47" s="54">
        <v>0.5</v>
      </c>
      <c r="I47" s="55">
        <v>3</v>
      </c>
      <c r="J47" s="104"/>
      <c r="K47" s="319">
        <f t="shared" si="1"/>
        <v>10</v>
      </c>
      <c r="L47" s="204" t="s">
        <v>177</v>
      </c>
      <c r="M47" s="74"/>
      <c r="P47" s="3"/>
      <c r="Q47" s="3"/>
      <c r="R47" s="3"/>
      <c r="S47" s="220"/>
      <c r="T47" s="220"/>
      <c r="U47" s="220"/>
      <c r="V47" s="220"/>
      <c r="W47" s="110"/>
      <c r="X47" s="110"/>
    </row>
    <row r="48" spans="1:24" ht="10.5" customHeight="1">
      <c r="A48" s="184"/>
      <c r="B48" s="202"/>
      <c r="C48" s="186"/>
      <c r="D48" s="192"/>
      <c r="E48" s="77"/>
      <c r="F48" s="57"/>
      <c r="G48" s="24"/>
      <c r="H48" s="49"/>
      <c r="I48" s="50"/>
      <c r="J48" s="104"/>
      <c r="K48" s="318"/>
      <c r="L48" s="204"/>
      <c r="M48" s="74"/>
      <c r="P48" s="3"/>
      <c r="Q48" s="3"/>
      <c r="R48" s="3"/>
      <c r="S48" s="3"/>
      <c r="T48" s="3"/>
      <c r="U48" s="3"/>
      <c r="V48" s="3"/>
      <c r="W48" s="110"/>
      <c r="X48" s="110"/>
    </row>
    <row r="49" spans="1:24" ht="10.5" customHeight="1">
      <c r="A49" s="184">
        <v>21</v>
      </c>
      <c r="B49" s="200" t="str">
        <f>VLOOKUP(A49,'пр.взвешивания'!B6:E53,2,FALSE)</f>
        <v>КОНДРАТЬЕВА Олеся Викторовна</v>
      </c>
      <c r="C49" s="185" t="str">
        <f>VLOOKUP(A49,'пр.взвешивания'!B6:F88,3,FALSE)</f>
        <v>04.12.83 мсмк</v>
      </c>
      <c r="D49" s="191" t="str">
        <f>VLOOKUP(A49,'пр.взвешивания'!B6:G88,4,FALSE)</f>
        <v>СФО Иркутская Ангарск Россспорт</v>
      </c>
      <c r="E49" s="79">
        <v>4</v>
      </c>
      <c r="F49" s="60">
        <v>4</v>
      </c>
      <c r="G49" s="61">
        <v>3.5</v>
      </c>
      <c r="H49" s="62"/>
      <c r="I49" s="63">
        <v>4</v>
      </c>
      <c r="J49" s="104"/>
      <c r="K49" s="319">
        <f t="shared" si="1"/>
        <v>15.5</v>
      </c>
      <c r="L49" s="215" t="s">
        <v>176</v>
      </c>
      <c r="M49" s="75"/>
      <c r="N49" s="167" t="str">
        <f>HYPERLINK('[3]реквизиты'!$A$22)</f>
        <v>Гл. секретарь, судья МК</v>
      </c>
      <c r="O49" s="167"/>
      <c r="P49" s="122"/>
      <c r="Q49" s="3"/>
      <c r="R49" s="112"/>
      <c r="S49" s="219" t="str">
        <f>HYPERLINK('[2]реквизиты'!$G$8)</f>
        <v>Р.М. Закиров</v>
      </c>
      <c r="T49" s="219"/>
      <c r="U49" s="219"/>
      <c r="V49" s="219"/>
      <c r="W49" s="110"/>
      <c r="X49" s="110"/>
    </row>
    <row r="50" spans="1:24" ht="10.5" customHeight="1">
      <c r="A50" s="184"/>
      <c r="B50" s="202"/>
      <c r="C50" s="186"/>
      <c r="D50" s="192"/>
      <c r="E50" s="328" t="s">
        <v>184</v>
      </c>
      <c r="F50" s="328" t="s">
        <v>170</v>
      </c>
      <c r="G50" s="30"/>
      <c r="H50" s="65"/>
      <c r="I50" s="342" t="s">
        <v>170</v>
      </c>
      <c r="J50" s="104"/>
      <c r="K50" s="318"/>
      <c r="L50" s="204"/>
      <c r="M50" s="4"/>
      <c r="N50" s="167"/>
      <c r="O50" s="167"/>
      <c r="P50" s="146"/>
      <c r="Q50" s="112"/>
      <c r="R50" s="142"/>
      <c r="S50" s="219"/>
      <c r="T50" s="219"/>
      <c r="U50" s="219"/>
      <c r="V50" s="219"/>
      <c r="W50" s="110"/>
      <c r="X50" s="110"/>
    </row>
    <row r="51" spans="1:24" ht="10.5" customHeight="1">
      <c r="A51" s="184">
        <v>22</v>
      </c>
      <c r="B51" s="200" t="str">
        <f>VLOOKUP(A51,'пр.взвешивания'!B6:E49,2,FALSE)</f>
        <v>ЗАБОЛОТНЕВА Ольга Павловна</v>
      </c>
      <c r="C51" s="185" t="str">
        <f>VLOOKUP(A51,'пр.взвешивания'!B6:F90,3,FALSE)</f>
        <v>13.01.90 кмс</v>
      </c>
      <c r="D51" s="191" t="str">
        <f>VLOOKUP(A51,'пр.взвешивания'!B6:G90,4,FALSE)</f>
        <v>УФО Тюменгская Тюмень РССС</v>
      </c>
      <c r="E51" s="76">
        <v>0</v>
      </c>
      <c r="F51" s="52">
        <v>0</v>
      </c>
      <c r="G51" s="27">
        <v>0</v>
      </c>
      <c r="H51" s="54">
        <v>0</v>
      </c>
      <c r="I51" s="68"/>
      <c r="J51" s="104"/>
      <c r="K51" s="319">
        <f t="shared" si="1"/>
        <v>0</v>
      </c>
      <c r="L51" s="204" t="s">
        <v>183</v>
      </c>
      <c r="M51" s="4"/>
      <c r="N51" s="123"/>
      <c r="O51" s="123"/>
      <c r="P51" s="147"/>
      <c r="Q51" s="112"/>
      <c r="R51" s="112"/>
      <c r="S51" s="220" t="str">
        <f>HYPERLINK('[2]реквизиты'!$G$9)</f>
        <v>/г. Пермь/</v>
      </c>
      <c r="T51" s="220"/>
      <c r="U51" s="220"/>
      <c r="V51" s="220"/>
      <c r="W51" s="110"/>
      <c r="X51" s="110"/>
    </row>
    <row r="52" spans="1:24" ht="10.5" customHeight="1" thickBot="1">
      <c r="A52" s="199"/>
      <c r="B52" s="201"/>
      <c r="C52" s="196"/>
      <c r="D52" s="198"/>
      <c r="E52" s="340" t="s">
        <v>185</v>
      </c>
      <c r="F52" s="340" t="s">
        <v>184</v>
      </c>
      <c r="G52" s="340"/>
      <c r="H52" s="342" t="s">
        <v>170</v>
      </c>
      <c r="I52" s="70"/>
      <c r="J52" s="104"/>
      <c r="K52" s="320"/>
      <c r="L52" s="218"/>
      <c r="M52" s="4"/>
      <c r="N52" s="110"/>
      <c r="O52" s="110"/>
      <c r="P52" s="148"/>
      <c r="Q52" s="148"/>
      <c r="R52" s="148"/>
      <c r="S52" s="220"/>
      <c r="T52" s="220"/>
      <c r="U52" s="220"/>
      <c r="V52" s="220"/>
      <c r="W52" s="110"/>
      <c r="X52" s="110"/>
    </row>
    <row r="53" spans="1:24" ht="12.75">
      <c r="A53" s="4"/>
      <c r="B53" s="4"/>
      <c r="C53" s="17"/>
      <c r="D53" s="4"/>
      <c r="E53" s="16"/>
      <c r="F53" s="16"/>
      <c r="G53" s="16"/>
      <c r="H53" s="16"/>
      <c r="I53" s="16"/>
      <c r="J53" s="16"/>
      <c r="K53" s="16"/>
      <c r="L53" s="41"/>
      <c r="M53" s="4"/>
      <c r="N53" s="4"/>
      <c r="O53" s="4"/>
      <c r="P53" s="71"/>
      <c r="Q53" s="71"/>
      <c r="R53" s="71"/>
      <c r="S53" s="71"/>
      <c r="T53" s="71"/>
      <c r="U53" s="71"/>
      <c r="V53" s="71"/>
      <c r="W53" s="4"/>
      <c r="X53" s="4"/>
    </row>
    <row r="54" spans="1:24" ht="12.75">
      <c r="A54" s="4"/>
      <c r="B54" s="4"/>
      <c r="C54" s="17"/>
      <c r="D54" s="4"/>
      <c r="E54" s="16"/>
      <c r="F54" s="16"/>
      <c r="G54" s="16"/>
      <c r="H54" s="16"/>
      <c r="I54" s="16"/>
      <c r="J54" s="16"/>
      <c r="K54" s="16"/>
      <c r="L54" s="41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2.75">
      <c r="A55" s="4"/>
      <c r="B55" s="4"/>
      <c r="C55" s="17"/>
      <c r="D55" s="4"/>
      <c r="E55" s="16"/>
      <c r="F55" s="16"/>
      <c r="G55" s="16"/>
      <c r="H55" s="16"/>
      <c r="I55" s="16"/>
      <c r="J55" s="16"/>
      <c r="K55" s="16"/>
      <c r="L55" s="41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2.75">
      <c r="A56" s="4"/>
      <c r="B56" s="4"/>
      <c r="C56" s="17"/>
      <c r="D56" s="4"/>
      <c r="E56" s="41"/>
      <c r="F56" s="41"/>
      <c r="G56" s="41"/>
      <c r="H56" s="41"/>
      <c r="I56" s="41"/>
      <c r="J56" s="41"/>
      <c r="K56" s="16"/>
      <c r="L56" s="41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>
      <c r="A57" s="4"/>
      <c r="B57" s="4"/>
      <c r="C57" s="17"/>
      <c r="D57" s="4"/>
      <c r="E57" s="41"/>
      <c r="F57" s="41"/>
      <c r="G57" s="41"/>
      <c r="H57" s="41"/>
      <c r="I57" s="41"/>
      <c r="J57" s="41"/>
      <c r="K57" s="16"/>
      <c r="L57" s="41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.75">
      <c r="A58" s="4"/>
      <c r="B58" s="4"/>
      <c r="C58" s="17"/>
      <c r="D58" s="4"/>
      <c r="E58" s="41"/>
      <c r="F58" s="41"/>
      <c r="G58" s="41"/>
      <c r="H58" s="41"/>
      <c r="I58" s="41"/>
      <c r="J58" s="41"/>
      <c r="K58" s="16"/>
      <c r="L58" s="41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3:12" ht="12.75">
      <c r="C59" s="5"/>
      <c r="E59" s="84"/>
      <c r="F59" s="84"/>
      <c r="G59" s="84"/>
      <c r="H59" s="84"/>
      <c r="I59" s="84"/>
      <c r="J59" s="84"/>
      <c r="K59" s="84"/>
      <c r="L59" s="84"/>
    </row>
    <row r="60" spans="3:10" ht="12.75">
      <c r="C60" s="5"/>
      <c r="J60" s="14"/>
    </row>
    <row r="61" spans="3:10" ht="12.75">
      <c r="C61" s="5"/>
      <c r="J61" s="14"/>
    </row>
    <row r="62" spans="3:10" ht="12.75">
      <c r="C62" s="5"/>
      <c r="J62" s="14"/>
    </row>
    <row r="63" spans="3:10" ht="12.75">
      <c r="C63" s="5"/>
      <c r="J63" s="14"/>
    </row>
    <row r="64" spans="3:10" ht="12.75">
      <c r="C64" s="5"/>
      <c r="J64" s="14"/>
    </row>
    <row r="65" spans="3:10" ht="12.75">
      <c r="C65" s="5"/>
      <c r="J65" s="14"/>
    </row>
    <row r="66" spans="3:10" ht="12.75">
      <c r="C66" s="5"/>
      <c r="J66" s="14"/>
    </row>
    <row r="67" spans="3:10" ht="12.75">
      <c r="C67" s="5"/>
      <c r="J67" s="14"/>
    </row>
    <row r="68" spans="3:10" ht="12.75">
      <c r="C68" s="5"/>
      <c r="J68" s="14"/>
    </row>
    <row r="69" spans="3:10" ht="12.75">
      <c r="C69" s="5"/>
      <c r="J69" s="14"/>
    </row>
    <row r="70" spans="3:10" ht="12.75">
      <c r="C70" s="5"/>
      <c r="J70" s="14"/>
    </row>
    <row r="71" spans="3:10" ht="12.75">
      <c r="C71" s="5"/>
      <c r="J71" s="14"/>
    </row>
    <row r="72" spans="3:10" ht="12.75">
      <c r="C72" s="5"/>
      <c r="J72" s="14"/>
    </row>
    <row r="73" spans="3:10" ht="12.75">
      <c r="C73" s="5"/>
      <c r="J73" s="14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</sheetData>
  <sheetProtection/>
  <mergeCells count="224">
    <mergeCell ref="N49:O50"/>
    <mergeCell ref="L49:L50"/>
    <mergeCell ref="K32:K33"/>
    <mergeCell ref="K27:K28"/>
    <mergeCell ref="D40:D41"/>
    <mergeCell ref="S51:V52"/>
    <mergeCell ref="S49:V50"/>
    <mergeCell ref="D34:D35"/>
    <mergeCell ref="L27:L28"/>
    <mergeCell ref="L30:L31"/>
    <mergeCell ref="S44:V45"/>
    <mergeCell ref="S46:V47"/>
    <mergeCell ref="C40:C41"/>
    <mergeCell ref="B40:B41"/>
    <mergeCell ref="K43:K44"/>
    <mergeCell ref="A43:A44"/>
    <mergeCell ref="B43:B44"/>
    <mergeCell ref="C43:C44"/>
    <mergeCell ref="L32:L33"/>
    <mergeCell ref="L34:L35"/>
    <mergeCell ref="K38:K39"/>
    <mergeCell ref="K34:K35"/>
    <mergeCell ref="B47:B48"/>
    <mergeCell ref="C47:C48"/>
    <mergeCell ref="D47:D48"/>
    <mergeCell ref="D45:D46"/>
    <mergeCell ref="K45:K46"/>
    <mergeCell ref="K40:K41"/>
    <mergeCell ref="K47:K48"/>
    <mergeCell ref="A38:A39"/>
    <mergeCell ref="B38:B39"/>
    <mergeCell ref="C38:C39"/>
    <mergeCell ref="D38:D39"/>
    <mergeCell ref="A40:A41"/>
    <mergeCell ref="A45:A46"/>
    <mergeCell ref="B45:B46"/>
    <mergeCell ref="C45:C46"/>
    <mergeCell ref="A47:A48"/>
    <mergeCell ref="L51:L52"/>
    <mergeCell ref="L43:L44"/>
    <mergeCell ref="L45:L46"/>
    <mergeCell ref="L47:L48"/>
    <mergeCell ref="L40:L41"/>
    <mergeCell ref="L36:L37"/>
    <mergeCell ref="L38:L39"/>
    <mergeCell ref="L10:L11"/>
    <mergeCell ref="L12:L13"/>
    <mergeCell ref="L14:L15"/>
    <mergeCell ref="L16:L17"/>
    <mergeCell ref="C12:C13"/>
    <mergeCell ref="L19:L20"/>
    <mergeCell ref="A14:A15"/>
    <mergeCell ref="B14:B15"/>
    <mergeCell ref="C14:C15"/>
    <mergeCell ref="D14:D15"/>
    <mergeCell ref="A16:A17"/>
    <mergeCell ref="B16:B17"/>
    <mergeCell ref="C16:C17"/>
    <mergeCell ref="D16:D17"/>
    <mergeCell ref="M10:M11"/>
    <mergeCell ref="N10:N11"/>
    <mergeCell ref="K10:K11"/>
    <mergeCell ref="K14:K15"/>
    <mergeCell ref="K16:K17"/>
    <mergeCell ref="M21:M22"/>
    <mergeCell ref="N21:N22"/>
    <mergeCell ref="M12:M13"/>
    <mergeCell ref="N12:N13"/>
    <mergeCell ref="M19:M20"/>
    <mergeCell ref="V8:V9"/>
    <mergeCell ref="N6:N7"/>
    <mergeCell ref="O6:O7"/>
    <mergeCell ref="P6:P7"/>
    <mergeCell ref="N8:N9"/>
    <mergeCell ref="U6:U7"/>
    <mergeCell ref="V6:V7"/>
    <mergeCell ref="U8:U9"/>
    <mergeCell ref="O8:O9"/>
    <mergeCell ref="P8:P9"/>
    <mergeCell ref="A4:A5"/>
    <mergeCell ref="B4:B5"/>
    <mergeCell ref="C4:C5"/>
    <mergeCell ref="D4:D5"/>
    <mergeCell ref="A8:A9"/>
    <mergeCell ref="B8:B9"/>
    <mergeCell ref="C8:C9"/>
    <mergeCell ref="U10:U11"/>
    <mergeCell ref="V10:V11"/>
    <mergeCell ref="O12:O13"/>
    <mergeCell ref="P12:P13"/>
    <mergeCell ref="U12:U13"/>
    <mergeCell ref="V12:V13"/>
    <mergeCell ref="O10:O11"/>
    <mergeCell ref="P10:P11"/>
    <mergeCell ref="A10:A11"/>
    <mergeCell ref="B10:B11"/>
    <mergeCell ref="C10:C11"/>
    <mergeCell ref="D10:D11"/>
    <mergeCell ref="A6:A7"/>
    <mergeCell ref="B6:B7"/>
    <mergeCell ref="C6:C7"/>
    <mergeCell ref="D6:D7"/>
    <mergeCell ref="K4:K5"/>
    <mergeCell ref="K6:K7"/>
    <mergeCell ref="L4:L5"/>
    <mergeCell ref="L6:L7"/>
    <mergeCell ref="D8:D9"/>
    <mergeCell ref="Q4:T4"/>
    <mergeCell ref="L8:L9"/>
    <mergeCell ref="E4:J4"/>
    <mergeCell ref="K8:K9"/>
    <mergeCell ref="M8:M9"/>
    <mergeCell ref="U4:U5"/>
    <mergeCell ref="M4:M5"/>
    <mergeCell ref="N4:N5"/>
    <mergeCell ref="O4:O5"/>
    <mergeCell ref="M6:M7"/>
    <mergeCell ref="P4:P5"/>
    <mergeCell ref="A51:A52"/>
    <mergeCell ref="B51:B52"/>
    <mergeCell ref="C51:C52"/>
    <mergeCell ref="D51:D52"/>
    <mergeCell ref="K51:K52"/>
    <mergeCell ref="C49:C50"/>
    <mergeCell ref="D49:D50"/>
    <mergeCell ref="A49:A50"/>
    <mergeCell ref="B49:B50"/>
    <mergeCell ref="K49:K50"/>
    <mergeCell ref="A25:A26"/>
    <mergeCell ref="B25:B26"/>
    <mergeCell ref="A27:A28"/>
    <mergeCell ref="B27:B28"/>
    <mergeCell ref="A36:A37"/>
    <mergeCell ref="B36:B37"/>
    <mergeCell ref="B32:B33"/>
    <mergeCell ref="A34:A35"/>
    <mergeCell ref="B34:B35"/>
    <mergeCell ref="B30:B31"/>
    <mergeCell ref="D43:D44"/>
    <mergeCell ref="C36:C37"/>
    <mergeCell ref="K36:K37"/>
    <mergeCell ref="D36:D37"/>
    <mergeCell ref="D27:D28"/>
    <mergeCell ref="C34:C35"/>
    <mergeCell ref="C30:C31"/>
    <mergeCell ref="D30:D31"/>
    <mergeCell ref="C32:C33"/>
    <mergeCell ref="D32:D33"/>
    <mergeCell ref="A32:A33"/>
    <mergeCell ref="C27:C28"/>
    <mergeCell ref="A30:A31"/>
    <mergeCell ref="K19:K20"/>
    <mergeCell ref="K23:K24"/>
    <mergeCell ref="C25:C26"/>
    <mergeCell ref="C23:C24"/>
    <mergeCell ref="D23:D24"/>
    <mergeCell ref="K21:K22"/>
    <mergeCell ref="D25:D26"/>
    <mergeCell ref="D12:D13"/>
    <mergeCell ref="V19:V20"/>
    <mergeCell ref="O19:O20"/>
    <mergeCell ref="P19:P20"/>
    <mergeCell ref="U19:U20"/>
    <mergeCell ref="P23:P24"/>
    <mergeCell ref="O21:O22"/>
    <mergeCell ref="N19:N20"/>
    <mergeCell ref="M16:M17"/>
    <mergeCell ref="L23:L24"/>
    <mergeCell ref="D21:D22"/>
    <mergeCell ref="B19:B20"/>
    <mergeCell ref="C19:C20"/>
    <mergeCell ref="D19:D20"/>
    <mergeCell ref="K25:K26"/>
    <mergeCell ref="V23:V24"/>
    <mergeCell ref="O23:O24"/>
    <mergeCell ref="L25:L26"/>
    <mergeCell ref="L21:L22"/>
    <mergeCell ref="A23:A24"/>
    <mergeCell ref="B23:B24"/>
    <mergeCell ref="P21:P22"/>
    <mergeCell ref="A19:A20"/>
    <mergeCell ref="A12:A13"/>
    <mergeCell ref="B12:B13"/>
    <mergeCell ref="K12:K13"/>
    <mergeCell ref="A21:A22"/>
    <mergeCell ref="B21:B22"/>
    <mergeCell ref="C21:C22"/>
    <mergeCell ref="K30:K31"/>
    <mergeCell ref="U25:U26"/>
    <mergeCell ref="V25:V26"/>
    <mergeCell ref="P25:P26"/>
    <mergeCell ref="M25:M26"/>
    <mergeCell ref="N25:N26"/>
    <mergeCell ref="O25:O26"/>
    <mergeCell ref="P30:P31"/>
    <mergeCell ref="O30:O31"/>
    <mergeCell ref="N30:N31"/>
    <mergeCell ref="P36:P37"/>
    <mergeCell ref="M34:M35"/>
    <mergeCell ref="N34:N35"/>
    <mergeCell ref="O34:O35"/>
    <mergeCell ref="M36:M37"/>
    <mergeCell ref="N36:N37"/>
    <mergeCell ref="O36:O37"/>
    <mergeCell ref="Q3:V3"/>
    <mergeCell ref="P34:P35"/>
    <mergeCell ref="M32:M33"/>
    <mergeCell ref="N32:N33"/>
    <mergeCell ref="O32:O33"/>
    <mergeCell ref="P32:P33"/>
    <mergeCell ref="U21:U22"/>
    <mergeCell ref="V21:V22"/>
    <mergeCell ref="V4:V5"/>
    <mergeCell ref="U23:U24"/>
    <mergeCell ref="A1:V1"/>
    <mergeCell ref="N28:N29"/>
    <mergeCell ref="R28:S29"/>
    <mergeCell ref="N44:O45"/>
    <mergeCell ref="M23:M24"/>
    <mergeCell ref="N23:N24"/>
    <mergeCell ref="B2:J2"/>
    <mergeCell ref="M2:V2"/>
    <mergeCell ref="B3:K3"/>
    <mergeCell ref="M30:M31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39"/>
  <sheetViews>
    <sheetView zoomScalePageLayoutView="0" workbookViewId="0" topLeftCell="D24">
      <selection activeCell="A37" sqref="A27:I37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133" t="str">
        <f>HYPERLINK('пр.взвешивания'!E3)</f>
        <v>в.к.      60        кг.</v>
      </c>
    </row>
    <row r="2" ht="12.75">
      <c r="C2" s="6" t="s">
        <v>29</v>
      </c>
    </row>
    <row r="3" ht="12.75">
      <c r="C3" s="7" t="s">
        <v>30</v>
      </c>
    </row>
    <row r="4" spans="1:9" ht="12.75" customHeight="1">
      <c r="A4" s="152" t="s">
        <v>31</v>
      </c>
      <c r="B4" s="152" t="s">
        <v>0</v>
      </c>
      <c r="C4" s="230" t="s">
        <v>1</v>
      </c>
      <c r="D4" s="152" t="s">
        <v>2</v>
      </c>
      <c r="E4" s="152" t="s">
        <v>3</v>
      </c>
      <c r="F4" s="152" t="s">
        <v>13</v>
      </c>
      <c r="G4" s="152" t="s">
        <v>14</v>
      </c>
      <c r="H4" s="152" t="s">
        <v>15</v>
      </c>
      <c r="I4" s="152" t="s">
        <v>16</v>
      </c>
    </row>
    <row r="5" spans="1:9" ht="12.75">
      <c r="A5" s="226"/>
      <c r="B5" s="226"/>
      <c r="C5" s="226"/>
      <c r="D5" s="226"/>
      <c r="E5" s="226"/>
      <c r="F5" s="226"/>
      <c r="G5" s="226"/>
      <c r="H5" s="226"/>
      <c r="I5" s="226"/>
    </row>
    <row r="6" spans="1:9" ht="12.75">
      <c r="A6" s="227"/>
      <c r="B6" s="231">
        <v>7</v>
      </c>
      <c r="C6" s="224" t="str">
        <f>VLOOKUP(B6,'пр.взвешивания'!B6:E49,2,FALSE)</f>
        <v>БИНДЕР Ирина Владимировна</v>
      </c>
      <c r="D6" s="224" t="str">
        <f>VLOOKUP(B6,'пр.взвешивания'!B6:F49,3,FALSE)</f>
        <v>29.02.88 МСМК</v>
      </c>
      <c r="E6" s="224" t="str">
        <f>VLOOKUP(B6,'пр.взвешивания'!B6:G49,4,FALSE)</f>
        <v>ПФО Пермский Березники МО</v>
      </c>
      <c r="F6" s="225"/>
      <c r="G6" s="228"/>
      <c r="H6" s="229"/>
      <c r="I6" s="152"/>
    </row>
    <row r="7" spans="1:9" ht="12.75">
      <c r="A7" s="227"/>
      <c r="B7" s="152"/>
      <c r="C7" s="224"/>
      <c r="D7" s="224"/>
      <c r="E7" s="224"/>
      <c r="F7" s="225"/>
      <c r="G7" s="225"/>
      <c r="H7" s="229"/>
      <c r="I7" s="152"/>
    </row>
    <row r="8" spans="1:9" ht="12.75">
      <c r="A8" s="222"/>
      <c r="B8" s="231">
        <v>21</v>
      </c>
      <c r="C8" s="224" t="str">
        <f>VLOOKUP(B8,'пр.взвешивания'!B6:E49,2,FALSE)</f>
        <v>КОНДРАТЬЕВА Олеся Викторовна</v>
      </c>
      <c r="D8" s="224" t="str">
        <f>VLOOKUP(B8,'пр.взвешивания'!B6:F51,3,FALSE)</f>
        <v>04.12.83 мсмк</v>
      </c>
      <c r="E8" s="224" t="str">
        <f>VLOOKUP(B8,'пр.взвешивания'!B6:G51,4,FALSE)</f>
        <v>СФО Иркутская Ангарск Россспорт</v>
      </c>
      <c r="F8" s="225"/>
      <c r="G8" s="225"/>
      <c r="H8" s="152"/>
      <c r="I8" s="152"/>
    </row>
    <row r="9" spans="1:9" ht="12.75">
      <c r="A9" s="222"/>
      <c r="B9" s="152"/>
      <c r="C9" s="224"/>
      <c r="D9" s="224"/>
      <c r="E9" s="224"/>
      <c r="F9" s="225"/>
      <c r="G9" s="225"/>
      <c r="H9" s="152"/>
      <c r="I9" s="152"/>
    </row>
    <row r="10" ht="24.75" customHeight="1">
      <c r="E10" s="8" t="s">
        <v>32</v>
      </c>
    </row>
    <row r="11" spans="5:9" ht="24.75" customHeight="1">
      <c r="E11" s="8" t="s">
        <v>7</v>
      </c>
      <c r="F11" s="9"/>
      <c r="G11" s="9"/>
      <c r="H11" s="9"/>
      <c r="I11" s="9"/>
    </row>
    <row r="12" ht="24.75" customHeight="1">
      <c r="E12" s="8" t="s">
        <v>8</v>
      </c>
    </row>
    <row r="13" spans="5:9" ht="24.75" customHeight="1">
      <c r="E13" s="8" t="s">
        <v>8</v>
      </c>
      <c r="F13" s="9"/>
      <c r="G13" s="9"/>
      <c r="H13" s="9"/>
      <c r="I13" s="9"/>
    </row>
    <row r="14" ht="24.75" customHeight="1"/>
    <row r="15" spans="3:6" ht="24.75" customHeight="1">
      <c r="C15" s="7" t="s">
        <v>36</v>
      </c>
      <c r="F15" s="133" t="str">
        <f>HYPERLINK('пр.взвешивания'!E3)</f>
        <v>в.к.      60        кг.</v>
      </c>
    </row>
    <row r="16" spans="1:9" ht="12.75" customHeight="1">
      <c r="A16" s="152" t="s">
        <v>31</v>
      </c>
      <c r="B16" s="152" t="s">
        <v>0</v>
      </c>
      <c r="C16" s="230" t="s">
        <v>1</v>
      </c>
      <c r="D16" s="152" t="s">
        <v>2</v>
      </c>
      <c r="E16" s="152" t="s">
        <v>3</v>
      </c>
      <c r="F16" s="152" t="s">
        <v>13</v>
      </c>
      <c r="G16" s="152" t="s">
        <v>14</v>
      </c>
      <c r="H16" s="152" t="s">
        <v>15</v>
      </c>
      <c r="I16" s="152" t="s">
        <v>16</v>
      </c>
    </row>
    <row r="17" spans="1:9" ht="12.75">
      <c r="A17" s="226"/>
      <c r="B17" s="226"/>
      <c r="C17" s="226"/>
      <c r="D17" s="226"/>
      <c r="E17" s="226"/>
      <c r="F17" s="226"/>
      <c r="G17" s="226"/>
      <c r="H17" s="226"/>
      <c r="I17" s="226"/>
    </row>
    <row r="18" spans="1:9" ht="12.75">
      <c r="A18" s="227"/>
      <c r="B18" s="231">
        <v>15</v>
      </c>
      <c r="C18" s="224" t="str">
        <f>VLOOKUP(B18,'пр.взвешивания'!B6:E49,2,FALSE)</f>
        <v>БУРЦЕВА Светлана Викторовна</v>
      </c>
      <c r="D18" s="224" t="str">
        <f>VLOOKUP(B18,'пр.взвешивания'!B6:F61,3,FALSE)</f>
        <v>14.11.84 мс</v>
      </c>
      <c r="E18" s="224" t="str">
        <f>VLOOKUP(B18,'пр.взвешивания'!B6:G61,4,FALSE)</f>
        <v>ПФО Пермский Березники МО</v>
      </c>
      <c r="F18" s="225"/>
      <c r="G18" s="228"/>
      <c r="H18" s="229"/>
      <c r="I18" s="152"/>
    </row>
    <row r="19" spans="1:9" ht="12.75">
      <c r="A19" s="227"/>
      <c r="B19" s="152"/>
      <c r="C19" s="224"/>
      <c r="D19" s="224"/>
      <c r="E19" s="224"/>
      <c r="F19" s="225"/>
      <c r="G19" s="225"/>
      <c r="H19" s="229"/>
      <c r="I19" s="152"/>
    </row>
    <row r="20" spans="1:9" ht="12.75">
      <c r="A20" s="222"/>
      <c r="B20" s="231">
        <v>5</v>
      </c>
      <c r="C20" s="224" t="str">
        <f>VLOOKUP(B20,'пр.взвешивания'!B6:E49,2,FALSE)</f>
        <v>ОНОПРИЕНКО Екатерина Андреевна</v>
      </c>
      <c r="D20" s="224" t="str">
        <f>VLOOKUP(B20,'пр.взвешивания'!B6:F63,3,FALSE)</f>
        <v>14.08.87 мсмк</v>
      </c>
      <c r="E20" s="224" t="str">
        <f>VLOOKUP(B20,'пр.взвешивания'!B6:G63,4,FALSE)</f>
        <v>ПФО Пермский Пермь, Самара ВС</v>
      </c>
      <c r="F20" s="225"/>
      <c r="G20" s="225"/>
      <c r="H20" s="152"/>
      <c r="I20" s="152"/>
    </row>
    <row r="21" spans="1:9" ht="12.75">
      <c r="A21" s="222"/>
      <c r="B21" s="152"/>
      <c r="C21" s="224"/>
      <c r="D21" s="224"/>
      <c r="E21" s="224"/>
      <c r="F21" s="225"/>
      <c r="G21" s="225"/>
      <c r="H21" s="152"/>
      <c r="I21" s="152"/>
    </row>
    <row r="22" ht="24.75" customHeight="1">
      <c r="E22" s="8" t="s">
        <v>32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 t="s">
        <v>8</v>
      </c>
      <c r="F25" s="9"/>
      <c r="G25" s="9"/>
      <c r="H25" s="9"/>
      <c r="I25" s="9"/>
    </row>
    <row r="26" ht="24.75" customHeight="1"/>
    <row r="27" ht="24.75" customHeight="1"/>
    <row r="28" spans="3:6" ht="33.75" customHeight="1">
      <c r="C28" s="10" t="s">
        <v>26</v>
      </c>
      <c r="F28" s="133" t="str">
        <f>HYPERLINK('пр.взвешивания'!E3)</f>
        <v>в.к.      60        кг.</v>
      </c>
    </row>
    <row r="29" spans="1:9" ht="12.75" customHeight="1">
      <c r="A29" s="152" t="s">
        <v>31</v>
      </c>
      <c r="B29" s="152" t="s">
        <v>0</v>
      </c>
      <c r="C29" s="230" t="s">
        <v>1</v>
      </c>
      <c r="D29" s="152" t="s">
        <v>2</v>
      </c>
      <c r="E29" s="152" t="s">
        <v>3</v>
      </c>
      <c r="F29" s="152" t="s">
        <v>13</v>
      </c>
      <c r="G29" s="152" t="s">
        <v>14</v>
      </c>
      <c r="H29" s="152" t="s">
        <v>15</v>
      </c>
      <c r="I29" s="152" t="s">
        <v>16</v>
      </c>
    </row>
    <row r="30" spans="1:9" ht="12.75">
      <c r="A30" s="226"/>
      <c r="B30" s="226"/>
      <c r="C30" s="226"/>
      <c r="D30" s="226"/>
      <c r="E30" s="226"/>
      <c r="F30" s="226"/>
      <c r="G30" s="226"/>
      <c r="H30" s="226"/>
      <c r="I30" s="226"/>
    </row>
    <row r="31" spans="1:9" ht="12.75" customHeight="1">
      <c r="A31" s="227"/>
      <c r="B31" s="152">
        <v>21</v>
      </c>
      <c r="C31" s="224" t="str">
        <f>VLOOKUP(B31,'пр.взвешивания'!B29:E72,2,FALSE)</f>
        <v>КОНДРАТЬЕВА Олеся Викторовна</v>
      </c>
      <c r="D31" s="224" t="str">
        <f>VLOOKUP(B31,'пр.взвешивания'!B29:F74,3,FALSE)</f>
        <v>04.12.83 мсмк</v>
      </c>
      <c r="E31" s="224" t="str">
        <f>VLOOKUP(B31,'пр.взвешивания'!B29:G74,4,FALSE)</f>
        <v>СФО Иркутская Ангарск Россспорт</v>
      </c>
      <c r="F31" s="225"/>
      <c r="G31" s="228"/>
      <c r="H31" s="229"/>
      <c r="I31" s="152"/>
    </row>
    <row r="32" spans="1:9" ht="12.75">
      <c r="A32" s="227"/>
      <c r="B32" s="152"/>
      <c r="C32" s="224"/>
      <c r="D32" s="224"/>
      <c r="E32" s="224"/>
      <c r="F32" s="225"/>
      <c r="G32" s="225"/>
      <c r="H32" s="229"/>
      <c r="I32" s="152"/>
    </row>
    <row r="33" spans="1:9" ht="12.75">
      <c r="A33" s="222"/>
      <c r="B33" s="152">
        <v>5</v>
      </c>
      <c r="C33" s="223" t="str">
        <f>VLOOKUP(B33,'пр.взвешивания'!B6:E49,2,FALSE)</f>
        <v>ОНОПРИЕНКО Екатерина Андреевна</v>
      </c>
      <c r="D33" s="224" t="str">
        <f>VLOOKUP(B33,'пр.взвешивания'!B6:F76,3,FALSE)</f>
        <v>14.08.87 мсмк</v>
      </c>
      <c r="E33" s="224" t="str">
        <f>VLOOKUP(B33,'пр.взвешивания'!B6:G76,4,FALSE)</f>
        <v>ПФО Пермский Пермь, Самара ВС</v>
      </c>
      <c r="F33" s="225"/>
      <c r="G33" s="225"/>
      <c r="H33" s="152"/>
      <c r="I33" s="152"/>
    </row>
    <row r="34" spans="1:9" ht="12.75">
      <c r="A34" s="222"/>
      <c r="B34" s="152"/>
      <c r="C34" s="223"/>
      <c r="D34" s="224"/>
      <c r="E34" s="224"/>
      <c r="F34" s="225"/>
      <c r="G34" s="225"/>
      <c r="H34" s="152"/>
      <c r="I34" s="152"/>
    </row>
    <row r="35" ht="39.75" customHeight="1">
      <c r="E35" s="8" t="s">
        <v>32</v>
      </c>
    </row>
    <row r="36" spans="5:9" ht="24.75" customHeight="1">
      <c r="E36" s="8" t="s">
        <v>7</v>
      </c>
      <c r="F36" s="9"/>
      <c r="G36" s="9"/>
      <c r="H36" s="9"/>
      <c r="I36" s="9"/>
    </row>
    <row r="37" ht="24.75" customHeight="1">
      <c r="E37" s="8" t="s">
        <v>8</v>
      </c>
    </row>
    <row r="38" spans="5:9" ht="24.75" customHeight="1">
      <c r="E38" s="8"/>
      <c r="F38" s="1"/>
      <c r="G38" s="1"/>
      <c r="H38" s="1"/>
      <c r="I38" s="1"/>
    </row>
    <row r="39" spans="5:10" ht="24.75" customHeight="1">
      <c r="E39" s="3"/>
      <c r="F39" s="3"/>
      <c r="G39" s="3"/>
      <c r="H39" s="3"/>
      <c r="I39" s="3"/>
      <c r="J39" s="3"/>
    </row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A35" sqref="A1:I35"/>
    </sheetView>
  </sheetViews>
  <sheetFormatPr defaultColWidth="9.140625" defaultRowHeight="12.75"/>
  <sheetData>
    <row r="1" spans="1:8" ht="15.75" thickBot="1">
      <c r="A1" s="248" t="str">
        <f>'[2]реквизиты'!$A$2</f>
        <v>Чемпионат России по САМБО среди женщин</v>
      </c>
      <c r="B1" s="249"/>
      <c r="C1" s="249"/>
      <c r="D1" s="249"/>
      <c r="E1" s="249"/>
      <c r="F1" s="249"/>
      <c r="G1" s="249"/>
      <c r="H1" s="250"/>
    </row>
    <row r="2" spans="1:8" ht="12.75">
      <c r="A2" s="251" t="str">
        <f>'[2]реквизиты'!$A$3</f>
        <v>14-17 июня 2011 г.       г. Краснокамск</v>
      </c>
      <c r="B2" s="251"/>
      <c r="C2" s="251"/>
      <c r="D2" s="251"/>
      <c r="E2" s="251"/>
      <c r="F2" s="251"/>
      <c r="G2" s="251"/>
      <c r="H2" s="251"/>
    </row>
    <row r="3" spans="1:8" ht="18.75" thickBot="1">
      <c r="A3" s="252" t="s">
        <v>40</v>
      </c>
      <c r="B3" s="252"/>
      <c r="C3" s="252"/>
      <c r="D3" s="252"/>
      <c r="E3" s="252"/>
      <c r="F3" s="252"/>
      <c r="G3" s="252"/>
      <c r="H3" s="252"/>
    </row>
    <row r="4" spans="2:8" ht="18.75" thickBot="1">
      <c r="B4" s="136"/>
      <c r="C4" s="137"/>
      <c r="D4" s="253" t="str">
        <f>'пр.взвешивания'!E3</f>
        <v>в.к.      60        кг.</v>
      </c>
      <c r="E4" s="254"/>
      <c r="F4" s="255"/>
      <c r="G4" s="137"/>
      <c r="H4" s="137"/>
    </row>
    <row r="5" spans="1:8" ht="18.75" thickBot="1">
      <c r="A5" s="137"/>
      <c r="B5" s="137"/>
      <c r="C5" s="137"/>
      <c r="D5" s="137"/>
      <c r="E5" s="137"/>
      <c r="F5" s="137"/>
      <c r="G5" s="137"/>
      <c r="H5" s="137"/>
    </row>
    <row r="6" spans="1:10" ht="18">
      <c r="A6" s="256" t="s">
        <v>41</v>
      </c>
      <c r="B6" s="242" t="str">
        <f>VLOOKUP(J6,'пр.взвешивания'!B6:G71,2,FALSE)</f>
        <v>КОНДРАТЬЕВА Олеся Викторовна</v>
      </c>
      <c r="C6" s="242"/>
      <c r="D6" s="242"/>
      <c r="E6" s="242"/>
      <c r="F6" s="242"/>
      <c r="G6" s="242"/>
      <c r="H6" s="343" t="str">
        <f>VLOOKUP(J6,'пр.взвешивания'!B6:G71,3,FALSE)</f>
        <v>04.12.83 мсмк</v>
      </c>
      <c r="I6" s="137"/>
      <c r="J6" s="138">
        <v>21</v>
      </c>
    </row>
    <row r="7" spans="1:10" ht="18">
      <c r="A7" s="257"/>
      <c r="B7" s="243"/>
      <c r="C7" s="243"/>
      <c r="D7" s="243"/>
      <c r="E7" s="243"/>
      <c r="F7" s="243"/>
      <c r="G7" s="243"/>
      <c r="H7" s="344"/>
      <c r="I7" s="137"/>
      <c r="J7" s="138"/>
    </row>
    <row r="8" spans="1:10" ht="18">
      <c r="A8" s="257"/>
      <c r="B8" s="244" t="str">
        <f>VLOOKUP(J6,'пр.взвешивания'!B6:G71,4,FALSE)</f>
        <v>СФО Иркутская Ангарск Россспорт</v>
      </c>
      <c r="C8" s="244"/>
      <c r="D8" s="244"/>
      <c r="E8" s="244"/>
      <c r="F8" s="244"/>
      <c r="G8" s="244"/>
      <c r="H8" s="236"/>
      <c r="I8" s="137"/>
      <c r="J8" s="138"/>
    </row>
    <row r="9" spans="1:10" ht="18.75" thickBot="1">
      <c r="A9" s="258"/>
      <c r="B9" s="240"/>
      <c r="C9" s="240"/>
      <c r="D9" s="240"/>
      <c r="E9" s="240"/>
      <c r="F9" s="240"/>
      <c r="G9" s="240"/>
      <c r="H9" s="241"/>
      <c r="I9" s="137"/>
      <c r="J9" s="138"/>
    </row>
    <row r="10" spans="1:10" ht="18.75" thickBot="1">
      <c r="A10" s="137"/>
      <c r="B10" s="137"/>
      <c r="C10" s="137"/>
      <c r="D10" s="137"/>
      <c r="E10" s="137"/>
      <c r="F10" s="137"/>
      <c r="G10" s="137"/>
      <c r="H10" s="137"/>
      <c r="I10" s="137"/>
      <c r="J10" s="138"/>
    </row>
    <row r="11" spans="1:10" ht="18" customHeight="1">
      <c r="A11" s="245" t="s">
        <v>42</v>
      </c>
      <c r="B11" s="242" t="str">
        <f>VLOOKUP(J11,'пр.взвешивания'!B1:G76,2,FALSE)</f>
        <v>ОНОПРИЕНКО Екатерина Андреевна</v>
      </c>
      <c r="C11" s="242"/>
      <c r="D11" s="242"/>
      <c r="E11" s="242"/>
      <c r="F11" s="242"/>
      <c r="G11" s="242"/>
      <c r="H11" s="343" t="str">
        <f>VLOOKUP(J11,'пр.взвешивания'!B1:G76,3,FALSE)</f>
        <v>14.08.87 мсмк</v>
      </c>
      <c r="I11" s="137"/>
      <c r="J11" s="138">
        <v>5</v>
      </c>
    </row>
    <row r="12" spans="1:10" ht="18" customHeight="1">
      <c r="A12" s="246"/>
      <c r="B12" s="243"/>
      <c r="C12" s="243"/>
      <c r="D12" s="243"/>
      <c r="E12" s="243"/>
      <c r="F12" s="243"/>
      <c r="G12" s="243"/>
      <c r="H12" s="344"/>
      <c r="I12" s="137"/>
      <c r="J12" s="138"/>
    </row>
    <row r="13" spans="1:10" ht="18">
      <c r="A13" s="246"/>
      <c r="B13" s="244" t="str">
        <f>VLOOKUP(J11,'пр.взвешивания'!B1:G76,4,FALSE)</f>
        <v>ПФО Пермский Пермь, Самара ВС</v>
      </c>
      <c r="C13" s="244"/>
      <c r="D13" s="244"/>
      <c r="E13" s="244"/>
      <c r="F13" s="244"/>
      <c r="G13" s="244"/>
      <c r="H13" s="236"/>
      <c r="I13" s="137"/>
      <c r="J13" s="138"/>
    </row>
    <row r="14" spans="1:10" ht="18.75" thickBot="1">
      <c r="A14" s="247"/>
      <c r="B14" s="240"/>
      <c r="C14" s="240"/>
      <c r="D14" s="240"/>
      <c r="E14" s="240"/>
      <c r="F14" s="240"/>
      <c r="G14" s="240"/>
      <c r="H14" s="241"/>
      <c r="I14" s="137"/>
      <c r="J14" s="138"/>
    </row>
    <row r="15" spans="1:10" ht="18.75" thickBot="1">
      <c r="A15" s="137"/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ht="18" customHeight="1">
      <c r="A16" s="232" t="s">
        <v>43</v>
      </c>
      <c r="B16" s="242" t="str">
        <f>VLOOKUP(J16,'пр.взвешивания'!B1:G81,2,FALSE)</f>
        <v>БИНДЕР Ирина Владимировна</v>
      </c>
      <c r="C16" s="242"/>
      <c r="D16" s="242"/>
      <c r="E16" s="242"/>
      <c r="F16" s="242"/>
      <c r="G16" s="242"/>
      <c r="H16" s="343" t="str">
        <f>VLOOKUP(J16,'пр.взвешивания'!B1:G81,3,FALSE)</f>
        <v>29.02.88 МСМК</v>
      </c>
      <c r="I16" s="137"/>
      <c r="J16" s="138">
        <v>7</v>
      </c>
    </row>
    <row r="17" spans="1:10" ht="18" customHeight="1">
      <c r="A17" s="233"/>
      <c r="B17" s="243"/>
      <c r="C17" s="243"/>
      <c r="D17" s="243"/>
      <c r="E17" s="243"/>
      <c r="F17" s="243"/>
      <c r="G17" s="243"/>
      <c r="H17" s="344"/>
      <c r="I17" s="137"/>
      <c r="J17" s="138"/>
    </row>
    <row r="18" spans="1:10" ht="18">
      <c r="A18" s="233"/>
      <c r="B18" s="244" t="str">
        <f>VLOOKUP(J16,'пр.взвешивания'!B1:G81,4,FALSE)</f>
        <v>ПФО Пермский Березники МО</v>
      </c>
      <c r="C18" s="244"/>
      <c r="D18" s="244"/>
      <c r="E18" s="244"/>
      <c r="F18" s="244"/>
      <c r="G18" s="244"/>
      <c r="H18" s="236"/>
      <c r="I18" s="137"/>
      <c r="J18" s="138"/>
    </row>
    <row r="19" spans="1:10" ht="18.75" thickBot="1">
      <c r="A19" s="234"/>
      <c r="B19" s="240"/>
      <c r="C19" s="240"/>
      <c r="D19" s="240"/>
      <c r="E19" s="240"/>
      <c r="F19" s="240"/>
      <c r="G19" s="240"/>
      <c r="H19" s="241"/>
      <c r="I19" s="137"/>
      <c r="J19" s="138"/>
    </row>
    <row r="20" spans="1:10" ht="18.75" thickBot="1">
      <c r="A20" s="137"/>
      <c r="B20" s="137"/>
      <c r="C20" s="137"/>
      <c r="D20" s="137"/>
      <c r="E20" s="137"/>
      <c r="F20" s="137"/>
      <c r="G20" s="137"/>
      <c r="H20" s="137"/>
      <c r="I20" s="137"/>
      <c r="J20" s="138"/>
    </row>
    <row r="21" spans="1:10" ht="18" customHeight="1">
      <c r="A21" s="232" t="s">
        <v>43</v>
      </c>
      <c r="B21" s="242" t="str">
        <f>VLOOKUP(J21,'пр.взвешивания'!B1:G86,2,FALSE)</f>
        <v>БУРЦЕВА Светлана Викторовна</v>
      </c>
      <c r="C21" s="242"/>
      <c r="D21" s="242"/>
      <c r="E21" s="242"/>
      <c r="F21" s="242"/>
      <c r="G21" s="242"/>
      <c r="H21" s="343" t="str">
        <f>VLOOKUP(J21,'пр.взвешивания'!B1:G86,3,FALSE)</f>
        <v>14.11.84 мс</v>
      </c>
      <c r="I21" s="137"/>
      <c r="J21" s="138">
        <v>15</v>
      </c>
    </row>
    <row r="22" spans="1:10" ht="18" customHeight="1">
      <c r="A22" s="233"/>
      <c r="B22" s="243"/>
      <c r="C22" s="243"/>
      <c r="D22" s="243"/>
      <c r="E22" s="243"/>
      <c r="F22" s="243"/>
      <c r="G22" s="243"/>
      <c r="H22" s="344"/>
      <c r="I22" s="137"/>
      <c r="J22" s="138"/>
    </row>
    <row r="23" spans="1:9" ht="18">
      <c r="A23" s="233"/>
      <c r="B23" s="244" t="str">
        <f>VLOOKUP(J21,'пр.взвешивания'!B1:G86,4,FALSE)</f>
        <v>ПФО Пермский Березники МО</v>
      </c>
      <c r="C23" s="244"/>
      <c r="D23" s="244"/>
      <c r="E23" s="244"/>
      <c r="F23" s="244"/>
      <c r="G23" s="244"/>
      <c r="H23" s="236"/>
      <c r="I23" s="137"/>
    </row>
    <row r="24" spans="1:9" ht="18.75" thickBot="1">
      <c r="A24" s="234"/>
      <c r="B24" s="240"/>
      <c r="C24" s="240"/>
      <c r="D24" s="240"/>
      <c r="E24" s="240"/>
      <c r="F24" s="240"/>
      <c r="G24" s="240"/>
      <c r="H24" s="241"/>
      <c r="I24" s="137"/>
    </row>
    <row r="25" spans="1:8" ht="18">
      <c r="A25" s="137"/>
      <c r="B25" s="137"/>
      <c r="C25" s="137"/>
      <c r="D25" s="137"/>
      <c r="E25" s="137"/>
      <c r="F25" s="137"/>
      <c r="G25" s="137"/>
      <c r="H25" s="137"/>
    </row>
    <row r="26" spans="1:8" ht="18">
      <c r="A26" s="137" t="s">
        <v>44</v>
      </c>
      <c r="B26" s="137"/>
      <c r="C26" s="137"/>
      <c r="D26" s="137"/>
      <c r="E26" s="137"/>
      <c r="F26" s="137"/>
      <c r="G26" s="137"/>
      <c r="H26" s="137"/>
    </row>
    <row r="27" ht="13.5" thickBot="1"/>
    <row r="28" spans="1:10" ht="12.75">
      <c r="A28" s="237" t="str">
        <f>VLOOKUP(J28,'пр.взвешивания'!B6:G71,6,FALSE)</f>
        <v>Ефимов НН Курьерова СВ</v>
      </c>
      <c r="B28" s="238"/>
      <c r="C28" s="238"/>
      <c r="D28" s="238"/>
      <c r="E28" s="238"/>
      <c r="F28" s="238"/>
      <c r="G28" s="238"/>
      <c r="H28" s="235"/>
      <c r="J28">
        <v>21</v>
      </c>
    </row>
    <row r="29" spans="1:8" ht="13.5" thickBot="1">
      <c r="A29" s="239"/>
      <c r="B29" s="240"/>
      <c r="C29" s="240"/>
      <c r="D29" s="240"/>
      <c r="E29" s="240"/>
      <c r="F29" s="240"/>
      <c r="G29" s="240"/>
      <c r="H29" s="241"/>
    </row>
    <row r="32" spans="1:8" ht="18">
      <c r="A32" s="137" t="s">
        <v>45</v>
      </c>
      <c r="B32" s="137"/>
      <c r="C32" s="137"/>
      <c r="D32" s="137"/>
      <c r="E32" s="137"/>
      <c r="F32" s="137"/>
      <c r="G32" s="137"/>
      <c r="H32" s="137"/>
    </row>
    <row r="33" spans="1:8" ht="18">
      <c r="A33" s="137"/>
      <c r="B33" s="137"/>
      <c r="C33" s="137"/>
      <c r="D33" s="137"/>
      <c r="E33" s="137"/>
      <c r="F33" s="137"/>
      <c r="G33" s="137"/>
      <c r="H33" s="137"/>
    </row>
    <row r="34" spans="1:8" ht="18">
      <c r="A34" s="137"/>
      <c r="B34" s="137"/>
      <c r="C34" s="137"/>
      <c r="D34" s="137"/>
      <c r="E34" s="137"/>
      <c r="F34" s="137"/>
      <c r="G34" s="137"/>
      <c r="H34" s="137"/>
    </row>
    <row r="35" spans="1:8" ht="18">
      <c r="A35" s="139"/>
      <c r="B35" s="139"/>
      <c r="C35" s="139"/>
      <c r="D35" s="139"/>
      <c r="E35" s="139"/>
      <c r="F35" s="139"/>
      <c r="G35" s="139"/>
      <c r="H35" s="139"/>
    </row>
    <row r="36" spans="1:8" ht="18">
      <c r="A36" s="140"/>
      <c r="B36" s="140"/>
      <c r="C36" s="140"/>
      <c r="D36" s="140"/>
      <c r="E36" s="140"/>
      <c r="F36" s="140"/>
      <c r="G36" s="140"/>
      <c r="H36" s="140"/>
    </row>
    <row r="37" spans="1:8" ht="18">
      <c r="A37" s="139"/>
      <c r="B37" s="139"/>
      <c r="C37" s="139"/>
      <c r="D37" s="139"/>
      <c r="E37" s="139"/>
      <c r="F37" s="139"/>
      <c r="G37" s="139"/>
      <c r="H37" s="139"/>
    </row>
    <row r="38" spans="1:8" ht="18">
      <c r="A38" s="141"/>
      <c r="B38" s="141"/>
      <c r="C38" s="141"/>
      <c r="D38" s="141"/>
      <c r="E38" s="141"/>
      <c r="F38" s="141"/>
      <c r="G38" s="141"/>
      <c r="H38" s="141"/>
    </row>
  </sheetData>
  <sheetProtection/>
  <mergeCells count="21">
    <mergeCell ref="B6:G7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V285"/>
  <sheetViews>
    <sheetView zoomScalePageLayoutView="0" workbookViewId="0" topLeftCell="C129">
      <selection activeCell="I149" sqref="I130:P150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2" ht="10.5" customHeight="1">
      <c r="A1" s="274" t="s">
        <v>35</v>
      </c>
      <c r="B1" s="274"/>
      <c r="C1" s="274"/>
      <c r="D1" s="274"/>
      <c r="E1" s="274"/>
      <c r="F1" s="274"/>
      <c r="G1" s="274"/>
      <c r="H1" s="274"/>
      <c r="I1" s="274" t="s">
        <v>35</v>
      </c>
      <c r="J1" s="274"/>
      <c r="K1" s="274"/>
      <c r="L1" s="274"/>
      <c r="M1" s="274"/>
      <c r="N1" s="274"/>
      <c r="O1" s="274"/>
      <c r="P1" s="274"/>
      <c r="Q1" s="4"/>
      <c r="R1" s="4"/>
      <c r="S1" s="4"/>
      <c r="T1" s="4"/>
      <c r="U1" s="4"/>
      <c r="V1" s="4"/>
    </row>
    <row r="2" spans="1:22" ht="12.75" customHeight="1">
      <c r="A2" s="81" t="s">
        <v>9</v>
      </c>
      <c r="B2" s="81" t="s">
        <v>17</v>
      </c>
      <c r="C2" s="82"/>
      <c r="D2" s="82"/>
      <c r="E2" s="133" t="str">
        <f>HYPERLINK('пр.взвешивания'!E3)</f>
        <v>в.к.      60        кг.</v>
      </c>
      <c r="F2" s="82"/>
      <c r="G2" s="82"/>
      <c r="H2" s="82"/>
      <c r="I2" s="81" t="s">
        <v>11</v>
      </c>
      <c r="J2" s="81" t="s">
        <v>17</v>
      </c>
      <c r="K2" s="82"/>
      <c r="L2" s="82"/>
      <c r="M2" s="133" t="str">
        <f>HYPERLINK('пр.взвешивания'!E3)</f>
        <v>в.к.      60        кг.</v>
      </c>
      <c r="N2" s="82"/>
      <c r="O2" s="82"/>
      <c r="P2" s="82"/>
      <c r="Q2" s="4"/>
      <c r="R2" s="4"/>
      <c r="S2" s="4"/>
      <c r="T2" s="4"/>
      <c r="U2" s="4"/>
      <c r="V2" s="4"/>
    </row>
    <row r="3" spans="1:22" ht="9.75" customHeight="1">
      <c r="A3" s="275" t="s">
        <v>0</v>
      </c>
      <c r="B3" s="275" t="s">
        <v>1</v>
      </c>
      <c r="C3" s="275" t="s">
        <v>2</v>
      </c>
      <c r="D3" s="275" t="s">
        <v>3</v>
      </c>
      <c r="E3" s="275" t="s">
        <v>13</v>
      </c>
      <c r="F3" s="275" t="s">
        <v>14</v>
      </c>
      <c r="G3" s="275" t="s">
        <v>15</v>
      </c>
      <c r="H3" s="277" t="s">
        <v>16</v>
      </c>
      <c r="I3" s="275" t="s">
        <v>0</v>
      </c>
      <c r="J3" s="275" t="s">
        <v>1</v>
      </c>
      <c r="K3" s="275" t="s">
        <v>2</v>
      </c>
      <c r="L3" s="275" t="s">
        <v>3</v>
      </c>
      <c r="M3" s="275" t="s">
        <v>13</v>
      </c>
      <c r="N3" s="275" t="s">
        <v>14</v>
      </c>
      <c r="O3" s="275" t="s">
        <v>15</v>
      </c>
      <c r="P3" s="277" t="s">
        <v>16</v>
      </c>
      <c r="Q3" s="4"/>
      <c r="R3" s="4"/>
      <c r="S3" s="4"/>
      <c r="T3" s="4"/>
      <c r="U3" s="4"/>
      <c r="V3" s="4"/>
    </row>
    <row r="4" spans="1:22" ht="8.25" customHeight="1">
      <c r="A4" s="276"/>
      <c r="B4" s="276"/>
      <c r="C4" s="276"/>
      <c r="D4" s="276"/>
      <c r="E4" s="276"/>
      <c r="F4" s="276"/>
      <c r="G4" s="276"/>
      <c r="H4" s="278"/>
      <c r="I4" s="276"/>
      <c r="J4" s="276"/>
      <c r="K4" s="276"/>
      <c r="L4" s="276"/>
      <c r="M4" s="276"/>
      <c r="N4" s="276"/>
      <c r="O4" s="276"/>
      <c r="P4" s="278"/>
      <c r="Q4" s="4"/>
      <c r="R4" s="4"/>
      <c r="S4" s="4"/>
      <c r="T4" s="4"/>
      <c r="U4" s="4"/>
      <c r="V4" s="4"/>
    </row>
    <row r="5" spans="1:22" ht="12" customHeight="1">
      <c r="A5" s="152">
        <v>1</v>
      </c>
      <c r="B5" s="266" t="str">
        <f>VLOOKUP(A5,'пр.взвешивания'!B6:E43,2,FALSE)</f>
        <v>КАЛЯЕВА Светлана Викторовна</v>
      </c>
      <c r="C5" s="152" t="str">
        <f>VLOOKUP(A5,'пр.взвешивания'!B6:F41,4,FALSE)</f>
        <v>МОСКВА  Самбо-70 Д</v>
      </c>
      <c r="D5" s="152" t="str">
        <f>VLOOKUP(A5,'пр.взвешивания'!B6:G41,4,FALSE)</f>
        <v>МОСКВА  Самбо-70 Д</v>
      </c>
      <c r="E5" s="225"/>
      <c r="F5" s="228"/>
      <c r="G5" s="264"/>
      <c r="H5" s="265"/>
      <c r="I5" s="152">
        <v>12</v>
      </c>
      <c r="J5" s="152" t="str">
        <f>VLOOKUP(I5,'пр.взвешивания'!B6:E49,2,FALSE)</f>
        <v>Самохвалова Алена Евгеньевна</v>
      </c>
      <c r="K5" s="152" t="str">
        <f>VLOOKUP(I5,'пр.взвешивания'!B6:N41,4,FALSE)</f>
        <v>УФО Челябинск РССС</v>
      </c>
      <c r="L5" s="152" t="str">
        <f>VLOOKUP(I5,'пр.взвешивания'!B6:O41,4,FALSE)</f>
        <v>УФО Челябинск РССС</v>
      </c>
      <c r="M5" s="225"/>
      <c r="N5" s="228"/>
      <c r="O5" s="264"/>
      <c r="P5" s="265"/>
      <c r="Q5" s="4"/>
      <c r="R5" s="4"/>
      <c r="S5" s="4"/>
      <c r="T5" s="4"/>
      <c r="U5" s="4"/>
      <c r="V5" s="4"/>
    </row>
    <row r="6" spans="1:22" ht="12" customHeight="1">
      <c r="A6" s="152"/>
      <c r="B6" s="266"/>
      <c r="C6" s="152"/>
      <c r="D6" s="152"/>
      <c r="E6" s="225"/>
      <c r="F6" s="225"/>
      <c r="G6" s="229"/>
      <c r="H6" s="265"/>
      <c r="I6" s="152"/>
      <c r="J6" s="152"/>
      <c r="K6" s="152"/>
      <c r="L6" s="152"/>
      <c r="M6" s="225"/>
      <c r="N6" s="225"/>
      <c r="O6" s="229"/>
      <c r="P6" s="265"/>
      <c r="Q6" s="4"/>
      <c r="R6" s="4"/>
      <c r="S6" s="4"/>
      <c r="T6" s="4"/>
      <c r="U6" s="4"/>
      <c r="V6" s="4"/>
    </row>
    <row r="7" spans="1:22" ht="12" customHeight="1">
      <c r="A7" s="226">
        <v>2</v>
      </c>
      <c r="B7" s="270" t="str">
        <f>VLOOKUP(A7,'пр.взвешивания'!B6:E45,2,FALSE)</f>
        <v>КУЛЬМАМЕТОВА Алия Хакимчановна</v>
      </c>
      <c r="C7" s="271" t="str">
        <f>VLOOKUP(A7,'пр.взвешивания'!B6:F43,4,FALSE)</f>
        <v>УФО Свердловская Н.Тагил МО</v>
      </c>
      <c r="D7" s="271" t="str">
        <f>VLOOKUP(A7,'пр.взвешивания'!B6:G43,4,FALSE)</f>
        <v>УФО Свердловская Н.Тагил МО</v>
      </c>
      <c r="E7" s="262"/>
      <c r="F7" s="262"/>
      <c r="G7" s="226"/>
      <c r="H7" s="260"/>
      <c r="I7" s="226">
        <v>13</v>
      </c>
      <c r="J7" s="271" t="str">
        <f>VLOOKUP(I7,'пр.взвешивания'!B6:E51,2,FALSE)</f>
        <v>МИХАЙЛЫЧЕВА Мария Александровна</v>
      </c>
      <c r="K7" s="271" t="str">
        <f>VLOOKUP(I7,'пр.взвешивания'!B6:N43,4,FALSE)</f>
        <v>ПФО Нижегородская Кстово ПР</v>
      </c>
      <c r="L7" s="271" t="str">
        <f>VLOOKUP(I7,'пр.взвешивания'!B6:O43,4,FALSE)</f>
        <v>ПФО Нижегородская Кстово ПР</v>
      </c>
      <c r="M7" s="262"/>
      <c r="N7" s="262"/>
      <c r="O7" s="226"/>
      <c r="P7" s="260"/>
      <c r="Q7" s="4"/>
      <c r="R7" s="4"/>
      <c r="S7" s="4"/>
      <c r="T7" s="4"/>
      <c r="U7" s="4"/>
      <c r="V7" s="4"/>
    </row>
    <row r="8" spans="1:22" ht="12" customHeight="1" thickBot="1">
      <c r="A8" s="259"/>
      <c r="B8" s="269"/>
      <c r="C8" s="259"/>
      <c r="D8" s="259"/>
      <c r="E8" s="263"/>
      <c r="F8" s="263"/>
      <c r="G8" s="259"/>
      <c r="H8" s="261"/>
      <c r="I8" s="259"/>
      <c r="J8" s="259"/>
      <c r="K8" s="259"/>
      <c r="L8" s="259"/>
      <c r="M8" s="263"/>
      <c r="N8" s="263"/>
      <c r="O8" s="259"/>
      <c r="P8" s="261"/>
      <c r="Q8" s="4"/>
      <c r="R8" s="4"/>
      <c r="S8" s="4"/>
      <c r="T8" s="4"/>
      <c r="U8" s="4"/>
      <c r="V8" s="4"/>
    </row>
    <row r="9" spans="1:22" ht="12" customHeight="1">
      <c r="A9" s="152">
        <v>6</v>
      </c>
      <c r="B9" s="266" t="str">
        <f>VLOOKUP(A9,'пр.взвешивания'!B6:E45,2,FALSE)</f>
        <v>МАРЧЕНКОВА Светлана Леонидовна</v>
      </c>
      <c r="C9" s="152" t="str">
        <f>VLOOKUP(A9,'пр.взвешивания'!B6:F45,4,FALSE)</f>
        <v>ЦФО Смоленская Д</v>
      </c>
      <c r="D9" s="152" t="str">
        <f>VLOOKUP(A9,'пр.взвешивания'!B6:G45,4,FALSE)</f>
        <v>ЦФО Смоленская Д</v>
      </c>
      <c r="E9" s="225"/>
      <c r="F9" s="228"/>
      <c r="G9" s="264"/>
      <c r="H9" s="265"/>
      <c r="I9" s="152">
        <v>17</v>
      </c>
      <c r="J9" s="152" t="str">
        <f>VLOOKUP(I9,'пр.взвешивания'!B6:E53,2,FALSE)</f>
        <v>КУРДЯЕВА Мария Александровна</v>
      </c>
      <c r="K9" s="152" t="str">
        <f>VLOOKUP(I9,'пр.взвешивания'!B6:N45,4,FALSE)</f>
        <v>ПФО Саратовская Балаково ВС</v>
      </c>
      <c r="L9" s="152" t="str">
        <f>VLOOKUP(I9,'пр.взвешивания'!B6:O45,4,FALSE)</f>
        <v>ПФО Саратовская Балаково ВС</v>
      </c>
      <c r="M9" s="225"/>
      <c r="N9" s="228"/>
      <c r="O9" s="264"/>
      <c r="P9" s="265"/>
      <c r="Q9" s="4"/>
      <c r="R9" s="4"/>
      <c r="S9" s="4"/>
      <c r="T9" s="4"/>
      <c r="U9" s="4"/>
      <c r="V9" s="4"/>
    </row>
    <row r="10" spans="1:22" ht="12" customHeight="1">
      <c r="A10" s="152"/>
      <c r="B10" s="266"/>
      <c r="C10" s="152"/>
      <c r="D10" s="152"/>
      <c r="E10" s="225"/>
      <c r="F10" s="225"/>
      <c r="G10" s="229"/>
      <c r="H10" s="265"/>
      <c r="I10" s="152"/>
      <c r="J10" s="152"/>
      <c r="K10" s="152"/>
      <c r="L10" s="152"/>
      <c r="M10" s="225"/>
      <c r="N10" s="225"/>
      <c r="O10" s="229"/>
      <c r="P10" s="265"/>
      <c r="Q10" s="4"/>
      <c r="R10" s="4"/>
      <c r="S10" s="4"/>
      <c r="T10" s="4"/>
      <c r="U10" s="4"/>
      <c r="V10" s="4"/>
    </row>
    <row r="11" spans="1:22" ht="12" customHeight="1">
      <c r="A11" s="226">
        <v>3</v>
      </c>
      <c r="B11" s="266" t="str">
        <f>VLOOKUP(A11,'пр.взвешивания'!B6:E47,2,FALSE)</f>
        <v>БАРКОВСКАЯ Надежда Александровна</v>
      </c>
      <c r="C11" s="152" t="str">
        <f>VLOOKUP(A11,'пр.взвешивания'!B6:F47,4,FALSE)</f>
        <v>ЦФО Тульская Тула </v>
      </c>
      <c r="D11" s="152" t="str">
        <f>VLOOKUP(A11,'пр.взвешивания'!B6:G47,4,FALSE)</f>
        <v>ЦФО Тульская Тула </v>
      </c>
      <c r="E11" s="262"/>
      <c r="F11" s="262"/>
      <c r="G11" s="226"/>
      <c r="H11" s="260"/>
      <c r="I11" s="226">
        <v>14</v>
      </c>
      <c r="J11" s="152" t="str">
        <f>VLOOKUP(I11,'пр.взвешивания'!B6:E55,2,FALSE)</f>
        <v>МАМЕДОВА Фируза Мяхти Кызы</v>
      </c>
      <c r="K11" s="152" t="str">
        <f>VLOOKUP(I11,'пр.взвешивания'!B6:N47,4,FALSE)</f>
        <v>ЦФО Владимирская Д</v>
      </c>
      <c r="L11" s="152" t="str">
        <f>VLOOKUP(I11,'пр.взвешивания'!B6:O47,4,FALSE)</f>
        <v>ЦФО Владимирская Д</v>
      </c>
      <c r="M11" s="262"/>
      <c r="N11" s="262"/>
      <c r="O11" s="226"/>
      <c r="P11" s="260"/>
      <c r="Q11" s="4"/>
      <c r="R11" s="4"/>
      <c r="S11" s="4"/>
      <c r="T11" s="4"/>
      <c r="U11" s="4"/>
      <c r="V11" s="4"/>
    </row>
    <row r="12" spans="1:22" ht="12" customHeight="1" thickBot="1">
      <c r="A12" s="259"/>
      <c r="B12" s="268"/>
      <c r="C12" s="226"/>
      <c r="D12" s="226"/>
      <c r="E12" s="263"/>
      <c r="F12" s="263"/>
      <c r="G12" s="259"/>
      <c r="H12" s="261"/>
      <c r="I12" s="259"/>
      <c r="J12" s="226"/>
      <c r="K12" s="226"/>
      <c r="L12" s="226"/>
      <c r="M12" s="263"/>
      <c r="N12" s="263"/>
      <c r="O12" s="259"/>
      <c r="P12" s="261"/>
      <c r="Q12" s="4"/>
      <c r="R12" s="4"/>
      <c r="S12" s="4"/>
      <c r="T12" s="4"/>
      <c r="U12" s="4"/>
      <c r="V12" s="4"/>
    </row>
    <row r="13" spans="1:22" ht="12" customHeight="1">
      <c r="A13" s="265">
        <v>5</v>
      </c>
      <c r="B13" s="272" t="str">
        <f>VLOOKUP(A13,'пр.взвешивания'!B6:E43,2,FALSE)</f>
        <v>ОНОПРИЕНКО Екатерина Андреевна</v>
      </c>
      <c r="C13" s="267" t="str">
        <f>VLOOKUP(A13,'пр.взвешивания'!B6:F49,4,FALSE)</f>
        <v>ПФО Пермский Пермь, Самара ВС</v>
      </c>
      <c r="D13" s="267" t="str">
        <f>VLOOKUP(A13,'пр.взвешивания'!B6:G49,4,FALSE)</f>
        <v>ПФО Пермский Пермь, Самара ВС</v>
      </c>
      <c r="E13" s="273"/>
      <c r="F13" s="228"/>
      <c r="G13" s="264"/>
      <c r="H13" s="265"/>
      <c r="I13" s="265">
        <v>16</v>
      </c>
      <c r="J13" s="267" t="str">
        <f>VLOOKUP(I13,'пр.взвешивания'!B6:E57,2,FALSE)</f>
        <v>СЫЧЕВА Юлия Борисовна</v>
      </c>
      <c r="K13" s="267" t="str">
        <f>VLOOKUP(I13,'пр.взвешивания'!B6:N49,4,FALSE)</f>
        <v>Москва Самбо-70 Д</v>
      </c>
      <c r="L13" s="267" t="str">
        <f>VLOOKUP(I13,'пр.взвешивания'!B6:O49,4,FALSE)</f>
        <v>Москва Самбо-70 Д</v>
      </c>
      <c r="M13" s="273"/>
      <c r="N13" s="228"/>
      <c r="O13" s="264"/>
      <c r="P13" s="265"/>
      <c r="Q13" s="4"/>
      <c r="R13" s="4"/>
      <c r="S13" s="4"/>
      <c r="T13" s="4"/>
      <c r="U13" s="4"/>
      <c r="V13" s="4"/>
    </row>
    <row r="14" spans="1:22" ht="12" customHeight="1">
      <c r="A14" s="265"/>
      <c r="B14" s="266"/>
      <c r="C14" s="152"/>
      <c r="D14" s="152"/>
      <c r="E14" s="273"/>
      <c r="F14" s="225"/>
      <c r="G14" s="229"/>
      <c r="H14" s="265"/>
      <c r="I14" s="265"/>
      <c r="J14" s="152"/>
      <c r="K14" s="152"/>
      <c r="L14" s="152"/>
      <c r="M14" s="273"/>
      <c r="N14" s="225"/>
      <c r="O14" s="229"/>
      <c r="P14" s="265"/>
      <c r="Q14" s="4"/>
      <c r="R14" s="4"/>
      <c r="S14" s="4"/>
      <c r="T14" s="4"/>
      <c r="U14" s="4"/>
      <c r="V14" s="4"/>
    </row>
    <row r="15" spans="1:22" ht="12" customHeight="1">
      <c r="A15" s="260">
        <v>4</v>
      </c>
      <c r="B15" s="268" t="str">
        <f>VLOOKUP(A15,'пр.взвешивания'!B6:E47,2,FALSE)</f>
        <v>Шелудякова Марина Олеговна</v>
      </c>
      <c r="C15" s="226" t="str">
        <f>VLOOKUP(A15,'пр.взвешивания'!B6:F51,4,FALSE)</f>
        <v>СФО Алтайский кр Барнаул МО</v>
      </c>
      <c r="D15" s="226" t="str">
        <f>VLOOKUP(A15,'пр.взвешивания'!B6:G51,4,FALSE)</f>
        <v>СФО Алтайский кр Барнаул МО</v>
      </c>
      <c r="E15" s="298"/>
      <c r="F15" s="262"/>
      <c r="G15" s="226"/>
      <c r="H15" s="260"/>
      <c r="I15" s="260">
        <v>15</v>
      </c>
      <c r="J15" s="226" t="str">
        <f>VLOOKUP(I15,'пр.взвешивания'!B6:E59,2,FALSE)</f>
        <v>БУРЦЕВА Светлана Викторовна</v>
      </c>
      <c r="K15" s="226" t="str">
        <f>VLOOKUP(I15,'пр.взвешивания'!B6:N51,4,FALSE)</f>
        <v>ПФО Пермский Березники МО</v>
      </c>
      <c r="L15" s="226" t="str">
        <f>VLOOKUP(I15,'пр.взвешивания'!B6:O51,4,FALSE)</f>
        <v>ПФО Пермский Березники МО</v>
      </c>
      <c r="M15" s="298"/>
      <c r="N15" s="262"/>
      <c r="O15" s="226"/>
      <c r="P15" s="260"/>
      <c r="Q15" s="4"/>
      <c r="R15" s="4"/>
      <c r="S15" s="4"/>
      <c r="T15" s="4"/>
      <c r="U15" s="4"/>
      <c r="V15" s="4"/>
    </row>
    <row r="16" spans="1:22" ht="12" customHeight="1" thickBot="1">
      <c r="A16" s="261"/>
      <c r="B16" s="269"/>
      <c r="C16" s="259"/>
      <c r="D16" s="259"/>
      <c r="E16" s="299"/>
      <c r="F16" s="263"/>
      <c r="G16" s="259"/>
      <c r="H16" s="261"/>
      <c r="I16" s="261"/>
      <c r="J16" s="259"/>
      <c r="K16" s="259"/>
      <c r="L16" s="259"/>
      <c r="M16" s="299"/>
      <c r="N16" s="263"/>
      <c r="O16" s="259"/>
      <c r="P16" s="261"/>
      <c r="Q16" s="4"/>
      <c r="R16" s="4"/>
      <c r="S16" s="4"/>
      <c r="T16" s="4"/>
      <c r="U16" s="4"/>
      <c r="V16" s="4"/>
    </row>
    <row r="17" spans="1:22" ht="17.25" customHeight="1">
      <c r="A17" s="83" t="s">
        <v>9</v>
      </c>
      <c r="B17" s="81" t="s">
        <v>18</v>
      </c>
      <c r="C17" s="17"/>
      <c r="D17" s="17"/>
      <c r="E17" s="133" t="str">
        <f>HYPERLINK('пр.взвешивания'!E3)</f>
        <v>в.к.      60        кг.</v>
      </c>
      <c r="F17" s="4"/>
      <c r="G17" s="4"/>
      <c r="H17" s="4"/>
      <c r="I17" s="81" t="s">
        <v>11</v>
      </c>
      <c r="J17" s="81" t="s">
        <v>18</v>
      </c>
      <c r="K17" s="4"/>
      <c r="L17" s="4"/>
      <c r="M17" s="133" t="str">
        <f>HYPERLINK('пр.взвешивания'!E3)</f>
        <v>в.к.      60        кг.</v>
      </c>
      <c r="N17" s="4"/>
      <c r="O17" s="4"/>
      <c r="P17" s="4"/>
      <c r="Q17" s="4"/>
      <c r="R17" s="4"/>
      <c r="S17" s="4"/>
      <c r="T17" s="4"/>
      <c r="U17" s="4"/>
      <c r="V17" s="4"/>
    </row>
    <row r="18" spans="1:22" ht="12" customHeight="1">
      <c r="A18" s="152">
        <v>1</v>
      </c>
      <c r="B18" s="266" t="str">
        <f>VLOOKUP(A18,'пр.взвешивания'!B6:F43,2,FALSE)</f>
        <v>КАЛЯЕВА Светлана Викторовна</v>
      </c>
      <c r="C18" s="152" t="str">
        <f>VLOOKUP(A18,'пр.взвешивания'!B6:F54,4,FALSE)</f>
        <v>МОСКВА  Самбо-70 Д</v>
      </c>
      <c r="D18" s="152" t="str">
        <f>VLOOKUP(A18,'пр.взвешивания'!B6:G54,4,FALSE)</f>
        <v>МОСКВА  Самбо-70 Д</v>
      </c>
      <c r="E18" s="225"/>
      <c r="F18" s="228"/>
      <c r="G18" s="264"/>
      <c r="H18" s="265"/>
      <c r="I18" s="152">
        <v>12</v>
      </c>
      <c r="J18" s="152" t="str">
        <f>VLOOKUP(I18,'пр.взвешивания'!B6:E49,2,FALSE)</f>
        <v>Самохвалова Алена Евгеньевна</v>
      </c>
      <c r="K18" s="152" t="str">
        <f>VLOOKUP(I18,'пр.взвешивания'!B19:N54,4,FALSE)</f>
        <v>УФО Челябинск РССС</v>
      </c>
      <c r="L18" s="152" t="str">
        <f>VLOOKUP(I18,'пр.взвешивания'!B19:O54,4,FALSE)</f>
        <v>УФО Челябинск РССС</v>
      </c>
      <c r="M18" s="225"/>
      <c r="N18" s="228"/>
      <c r="O18" s="264"/>
      <c r="P18" s="265"/>
      <c r="Q18" s="4"/>
      <c r="R18" s="4"/>
      <c r="S18" s="4"/>
      <c r="T18" s="4"/>
      <c r="U18" s="4"/>
      <c r="V18" s="4"/>
    </row>
    <row r="19" spans="1:22" ht="12" customHeight="1">
      <c r="A19" s="152"/>
      <c r="B19" s="266"/>
      <c r="C19" s="152"/>
      <c r="D19" s="152"/>
      <c r="E19" s="225"/>
      <c r="F19" s="225"/>
      <c r="G19" s="229"/>
      <c r="H19" s="265"/>
      <c r="I19" s="152"/>
      <c r="J19" s="152"/>
      <c r="K19" s="152"/>
      <c r="L19" s="152"/>
      <c r="M19" s="225"/>
      <c r="N19" s="225"/>
      <c r="O19" s="229"/>
      <c r="P19" s="265"/>
      <c r="Q19" s="4"/>
      <c r="R19" s="4"/>
      <c r="S19" s="4"/>
      <c r="T19" s="4"/>
      <c r="U19" s="4"/>
      <c r="V19" s="4"/>
    </row>
    <row r="20" spans="1:22" ht="12" customHeight="1">
      <c r="A20" s="226">
        <v>3</v>
      </c>
      <c r="B20" s="270" t="str">
        <f>VLOOKUP(A20,'пр.взвешивания'!B6:F45,2,FALSE)</f>
        <v>БАРКОВСКАЯ Надежда Александровна</v>
      </c>
      <c r="C20" s="271" t="str">
        <f>VLOOKUP(A20,'пр.взвешивания'!B6:F56,4,FALSE)</f>
        <v>ЦФО Тульская Тула </v>
      </c>
      <c r="D20" s="271" t="str">
        <f>VLOOKUP(A20,'пр.взвешивания'!B6:G56,4,FALSE)</f>
        <v>ЦФО Тульская Тула </v>
      </c>
      <c r="E20" s="262"/>
      <c r="F20" s="262"/>
      <c r="G20" s="226"/>
      <c r="H20" s="260"/>
      <c r="I20" s="226">
        <v>14</v>
      </c>
      <c r="J20" s="271" t="str">
        <f>VLOOKUP(I20,'пр.взвешивания'!B6:E51,2,FALSE)</f>
        <v>МАМЕДОВА Фируза Мяхти Кызы</v>
      </c>
      <c r="K20" s="271" t="str">
        <f>VLOOKUP(I20,'пр.взвешивания'!B19:N56,4,FALSE)</f>
        <v>ЦФО Владимирская Д</v>
      </c>
      <c r="L20" s="271" t="str">
        <f>VLOOKUP(I20,'пр.взвешивания'!B19:O56,4,FALSE)</f>
        <v>ЦФО Владимирская Д</v>
      </c>
      <c r="M20" s="262"/>
      <c r="N20" s="262"/>
      <c r="O20" s="226"/>
      <c r="P20" s="260"/>
      <c r="Q20" s="4"/>
      <c r="R20" s="4"/>
      <c r="S20" s="4"/>
      <c r="T20" s="4"/>
      <c r="U20" s="4"/>
      <c r="V20" s="4"/>
    </row>
    <row r="21" spans="1:22" ht="12" customHeight="1" thickBot="1">
      <c r="A21" s="259"/>
      <c r="B21" s="269"/>
      <c r="C21" s="259"/>
      <c r="D21" s="259"/>
      <c r="E21" s="263"/>
      <c r="F21" s="263"/>
      <c r="G21" s="259"/>
      <c r="H21" s="261"/>
      <c r="I21" s="259"/>
      <c r="J21" s="259"/>
      <c r="K21" s="259"/>
      <c r="L21" s="259"/>
      <c r="M21" s="263"/>
      <c r="N21" s="263"/>
      <c r="O21" s="259"/>
      <c r="P21" s="261"/>
      <c r="Q21" s="4"/>
      <c r="R21" s="4"/>
      <c r="S21" s="4"/>
      <c r="T21" s="4"/>
      <c r="U21" s="4"/>
      <c r="V21" s="4"/>
    </row>
    <row r="22" spans="1:22" ht="12" customHeight="1">
      <c r="A22" s="152">
        <v>2</v>
      </c>
      <c r="B22" s="266" t="str">
        <f>VLOOKUP(A22,'пр.взвешивания'!B6:E43,2,FALSE)</f>
        <v>КУЛЬМАМЕТОВА Алия Хакимчановна</v>
      </c>
      <c r="C22" s="152" t="str">
        <f>VLOOKUP(A22,'пр.взвешивания'!B6:F58,4,FALSE)</f>
        <v>УФО Свердловская Н.Тагил МО</v>
      </c>
      <c r="D22" s="152" t="str">
        <f>VLOOKUP(A22,'пр.взвешивания'!B6:G58,4,FALSE)</f>
        <v>УФО Свердловская Н.Тагил МО</v>
      </c>
      <c r="E22" s="225"/>
      <c r="F22" s="228"/>
      <c r="G22" s="264"/>
      <c r="H22" s="265"/>
      <c r="I22" s="152">
        <v>13</v>
      </c>
      <c r="J22" s="152" t="str">
        <f>VLOOKUP(I22,'пр.взвешивания'!B6:E53,2,FALSE)</f>
        <v>МИХАЙЛЫЧЕВА Мария Александровна</v>
      </c>
      <c r="K22" s="152" t="str">
        <f>VLOOKUP(I22,'пр.взвешивания'!B19:N58,4,FALSE)</f>
        <v>ПФО Нижегородская Кстово ПР</v>
      </c>
      <c r="L22" s="152" t="str">
        <f>VLOOKUP(I22,'пр.взвешивания'!B19:O58,4,FALSE)</f>
        <v>ПФО Нижегородская Кстово ПР</v>
      </c>
      <c r="M22" s="225"/>
      <c r="N22" s="228"/>
      <c r="O22" s="264"/>
      <c r="P22" s="265"/>
      <c r="Q22" s="4"/>
      <c r="R22" s="4"/>
      <c r="S22" s="4"/>
      <c r="T22" s="4"/>
      <c r="U22" s="4"/>
      <c r="V22" s="4"/>
    </row>
    <row r="23" spans="1:22" ht="12" customHeight="1">
      <c r="A23" s="152"/>
      <c r="B23" s="266"/>
      <c r="C23" s="152"/>
      <c r="D23" s="152"/>
      <c r="E23" s="225"/>
      <c r="F23" s="225"/>
      <c r="G23" s="229"/>
      <c r="H23" s="265"/>
      <c r="I23" s="152"/>
      <c r="J23" s="152"/>
      <c r="K23" s="152"/>
      <c r="L23" s="152"/>
      <c r="M23" s="225"/>
      <c r="N23" s="225"/>
      <c r="O23" s="229"/>
      <c r="P23" s="265"/>
      <c r="Q23" s="4"/>
      <c r="R23" s="4"/>
      <c r="S23" s="4"/>
      <c r="T23" s="4"/>
      <c r="U23" s="4"/>
      <c r="V23" s="4"/>
    </row>
    <row r="24" spans="1:22" ht="12" customHeight="1">
      <c r="A24" s="226">
        <v>4</v>
      </c>
      <c r="B24" s="268" t="str">
        <f>VLOOKUP(A24,'пр.взвешивания'!B6:F47,2,FALSE)</f>
        <v>Шелудякова Марина Олеговна</v>
      </c>
      <c r="C24" s="152" t="str">
        <f>VLOOKUP(A24,'пр.взвешивания'!B6:F60,4,FALSE)</f>
        <v>СФО Алтайский кр Барнаул МО</v>
      </c>
      <c r="D24" s="152" t="str">
        <f>VLOOKUP(A24,'пр.взвешивания'!B6:G60,4,FALSE)</f>
        <v>СФО Алтайский кр Барнаул МО</v>
      </c>
      <c r="E24" s="262"/>
      <c r="F24" s="262"/>
      <c r="G24" s="226"/>
      <c r="H24" s="260"/>
      <c r="I24" s="226">
        <v>15</v>
      </c>
      <c r="J24" s="152" t="str">
        <f>VLOOKUP(I24,'пр.взвешивания'!B6:E55,2,FALSE)</f>
        <v>БУРЦЕВА Светлана Викторовна</v>
      </c>
      <c r="K24" s="152" t="str">
        <f>VLOOKUP(I24,'пр.взвешивания'!B19:N60,4,FALSE)</f>
        <v>ПФО Пермский Березники МО</v>
      </c>
      <c r="L24" s="152" t="str">
        <f>VLOOKUP(I24,'пр.взвешивания'!B19:O60,4,FALSE)</f>
        <v>ПФО Пермский Березники МО</v>
      </c>
      <c r="M24" s="262"/>
      <c r="N24" s="262"/>
      <c r="O24" s="226"/>
      <c r="P24" s="260"/>
      <c r="Q24" s="4"/>
      <c r="R24" s="4"/>
      <c r="S24" s="4"/>
      <c r="T24" s="4"/>
      <c r="U24" s="4"/>
      <c r="V24" s="4"/>
    </row>
    <row r="25" spans="1:22" ht="12" customHeight="1" thickBot="1">
      <c r="A25" s="259"/>
      <c r="B25" s="269"/>
      <c r="C25" s="226"/>
      <c r="D25" s="226"/>
      <c r="E25" s="263"/>
      <c r="F25" s="263"/>
      <c r="G25" s="259"/>
      <c r="H25" s="261"/>
      <c r="I25" s="259"/>
      <c r="J25" s="226"/>
      <c r="K25" s="226"/>
      <c r="L25" s="226"/>
      <c r="M25" s="263"/>
      <c r="N25" s="263"/>
      <c r="O25" s="259"/>
      <c r="P25" s="261"/>
      <c r="Q25" s="4"/>
      <c r="R25" s="4"/>
      <c r="S25" s="4"/>
      <c r="T25" s="4"/>
      <c r="U25" s="4"/>
      <c r="V25" s="4"/>
    </row>
    <row r="26" spans="1:22" ht="12" customHeight="1">
      <c r="A26" s="152">
        <v>6</v>
      </c>
      <c r="B26" s="266" t="str">
        <f>VLOOKUP(A26,'пр.взвешивания'!B6:F49,2,FALSE)</f>
        <v>МАРЧЕНКОВА Светлана Леонидовна</v>
      </c>
      <c r="C26" s="267" t="str">
        <f>VLOOKUP(A26,'пр.взвешивания'!B6:F62,4,FALSE)</f>
        <v>ЦФО Смоленская Д</v>
      </c>
      <c r="D26" s="267" t="str">
        <f>VLOOKUP(A26,'пр.взвешивания'!B6:G62,4,FALSE)</f>
        <v>ЦФО Смоленская Д</v>
      </c>
      <c r="E26" s="225"/>
      <c r="F26" s="228"/>
      <c r="G26" s="264"/>
      <c r="H26" s="265"/>
      <c r="I26" s="152">
        <v>17</v>
      </c>
      <c r="J26" s="267" t="str">
        <f>VLOOKUP(I26,'пр.взвешивания'!B6:E57,2,FALSE)</f>
        <v>КУРДЯЕВА Мария Александровна</v>
      </c>
      <c r="K26" s="267" t="str">
        <f>VLOOKUP(I26,'пр.взвешивания'!B19:N62,4,FALSE)</f>
        <v>ПФО Саратовская Балаково ВС</v>
      </c>
      <c r="L26" s="267" t="str">
        <f>VLOOKUP(I26,'пр.взвешивания'!B19:O62,4,FALSE)</f>
        <v>ПФО Саратовская Балаково ВС</v>
      </c>
      <c r="M26" s="225"/>
      <c r="N26" s="228"/>
      <c r="O26" s="264"/>
      <c r="P26" s="265"/>
      <c r="Q26" s="4"/>
      <c r="R26" s="4"/>
      <c r="S26" s="4"/>
      <c r="T26" s="4"/>
      <c r="U26" s="4"/>
      <c r="V26" s="4"/>
    </row>
    <row r="27" spans="1:22" ht="12" customHeight="1">
      <c r="A27" s="152"/>
      <c r="B27" s="266"/>
      <c r="C27" s="152"/>
      <c r="D27" s="152"/>
      <c r="E27" s="225"/>
      <c r="F27" s="225"/>
      <c r="G27" s="229"/>
      <c r="H27" s="265"/>
      <c r="I27" s="152"/>
      <c r="J27" s="152"/>
      <c r="K27" s="152"/>
      <c r="L27" s="152"/>
      <c r="M27" s="225"/>
      <c r="N27" s="225"/>
      <c r="O27" s="229"/>
      <c r="P27" s="265"/>
      <c r="Q27" s="4"/>
      <c r="R27" s="4"/>
      <c r="S27" s="4"/>
      <c r="T27" s="4"/>
      <c r="U27" s="4"/>
      <c r="V27" s="4"/>
    </row>
    <row r="28" spans="1:22" ht="12" customHeight="1">
      <c r="A28" s="226">
        <v>5</v>
      </c>
      <c r="B28" s="268" t="str">
        <f>VLOOKUP(A28,'пр.взвешивания'!B6:E47,2,FALSE)</f>
        <v>ОНОПРИЕНКО Екатерина Андреевна</v>
      </c>
      <c r="C28" s="226" t="str">
        <f>VLOOKUP(A28,'пр.взвешивания'!B6:F64,4,FALSE)</f>
        <v>ПФО Пермский Пермь, Самара ВС</v>
      </c>
      <c r="D28" s="226" t="str">
        <f>VLOOKUP(A28,'пр.взвешивания'!B6:G64,4,FALSE)</f>
        <v>ПФО Пермский Пермь, Самара ВС</v>
      </c>
      <c r="E28" s="262"/>
      <c r="F28" s="262"/>
      <c r="G28" s="226"/>
      <c r="H28" s="260"/>
      <c r="I28" s="226">
        <v>16</v>
      </c>
      <c r="J28" s="226" t="str">
        <f>VLOOKUP(I28,'пр.взвешивания'!B6:E59,2,FALSE)</f>
        <v>СЫЧЕВА Юлия Борисовна</v>
      </c>
      <c r="K28" s="226" t="str">
        <f>VLOOKUP(I28,'пр.взвешивания'!B19:N64,4,FALSE)</f>
        <v>Москва Самбо-70 Д</v>
      </c>
      <c r="L28" s="226" t="str">
        <f>VLOOKUP(I28,'пр.взвешивания'!B19:O64,4,FALSE)</f>
        <v>Москва Самбо-70 Д</v>
      </c>
      <c r="M28" s="262"/>
      <c r="N28" s="262"/>
      <c r="O28" s="226"/>
      <c r="P28" s="260"/>
      <c r="Q28" s="4"/>
      <c r="R28" s="4"/>
      <c r="S28" s="4"/>
      <c r="T28" s="4"/>
      <c r="U28" s="4"/>
      <c r="V28" s="4"/>
    </row>
    <row r="29" spans="1:22" ht="12" customHeight="1" thickBot="1">
      <c r="A29" s="259"/>
      <c r="B29" s="269"/>
      <c r="C29" s="259"/>
      <c r="D29" s="259"/>
      <c r="E29" s="263"/>
      <c r="F29" s="263"/>
      <c r="G29" s="259"/>
      <c r="H29" s="261"/>
      <c r="I29" s="259"/>
      <c r="J29" s="259"/>
      <c r="K29" s="259"/>
      <c r="L29" s="259"/>
      <c r="M29" s="263"/>
      <c r="N29" s="263"/>
      <c r="O29" s="259"/>
      <c r="P29" s="261"/>
      <c r="Q29" s="4"/>
      <c r="R29" s="4"/>
      <c r="S29" s="4"/>
      <c r="T29" s="4"/>
      <c r="U29" s="4"/>
      <c r="V29" s="4"/>
    </row>
    <row r="30" spans="1:22" ht="12" customHeight="1">
      <c r="A30" s="83" t="s">
        <v>9</v>
      </c>
      <c r="B30" s="81" t="s">
        <v>19</v>
      </c>
      <c r="C30" s="17"/>
      <c r="D30" s="17"/>
      <c r="E30" s="133" t="str">
        <f>HYPERLINK('пр.взвешивания'!E3)</f>
        <v>в.к.      60        кг.</v>
      </c>
      <c r="F30" s="4"/>
      <c r="G30" s="4"/>
      <c r="H30" s="4"/>
      <c r="I30" s="81" t="s">
        <v>11</v>
      </c>
      <c r="J30" s="81" t="s">
        <v>19</v>
      </c>
      <c r="K30" s="4"/>
      <c r="L30" s="4"/>
      <c r="M30" s="133" t="str">
        <f>HYPERLINK('пр.взвешивания'!E3)</f>
        <v>в.к.      60        кг.</v>
      </c>
      <c r="N30" s="4"/>
      <c r="O30" s="4"/>
      <c r="P30" s="4"/>
      <c r="Q30" s="4"/>
      <c r="R30" s="4"/>
      <c r="S30" s="4"/>
      <c r="T30" s="4"/>
      <c r="U30" s="4"/>
      <c r="V30" s="4"/>
    </row>
    <row r="31" spans="1:22" ht="12" customHeight="1">
      <c r="A31" s="152">
        <v>1</v>
      </c>
      <c r="B31" s="266" t="str">
        <f>VLOOKUP(A31,'пр.взвешивания'!B6:E43,2,FALSE)</f>
        <v>КАЛЯЕВА Светлана Викторовна</v>
      </c>
      <c r="C31" s="152" t="str">
        <f>VLOOKUP(A31,'пр.взвешивания'!B6:F67,4,FALSE)</f>
        <v>МОСКВА  Самбо-70 Д</v>
      </c>
      <c r="D31" s="152" t="str">
        <f>VLOOKUP(A31,'пр.взвешивания'!B6:G67,4,FALSE)</f>
        <v>МОСКВА  Самбо-70 Д</v>
      </c>
      <c r="E31" s="225"/>
      <c r="F31" s="228"/>
      <c r="G31" s="264"/>
      <c r="H31" s="265"/>
      <c r="I31" s="152">
        <v>12</v>
      </c>
      <c r="J31" s="152" t="str">
        <f>VLOOKUP(I31,'пр.взвешивания'!B6:E49,2,FALSE)</f>
        <v>Самохвалова Алена Евгеньевна</v>
      </c>
      <c r="K31" s="152" t="str">
        <f>VLOOKUP(J31,'пр.взвешивания'!C6:F49,2,FALSE)</f>
        <v>27.04.1985 кмс</v>
      </c>
      <c r="L31" s="152" t="str">
        <f>VLOOKUP(K31,'пр.взвешивания'!D6:G49,2,FALSE)</f>
        <v>УФО Челябинск РССС</v>
      </c>
      <c r="M31" s="225"/>
      <c r="N31" s="228"/>
      <c r="O31" s="264"/>
      <c r="P31" s="265"/>
      <c r="Q31" s="4"/>
      <c r="R31" s="4"/>
      <c r="S31" s="4"/>
      <c r="T31" s="4"/>
      <c r="U31" s="4"/>
      <c r="V31" s="4"/>
    </row>
    <row r="32" spans="1:22" ht="12" customHeight="1">
      <c r="A32" s="152"/>
      <c r="B32" s="266"/>
      <c r="C32" s="152"/>
      <c r="D32" s="152"/>
      <c r="E32" s="225"/>
      <c r="F32" s="225"/>
      <c r="G32" s="229"/>
      <c r="H32" s="265"/>
      <c r="I32" s="152"/>
      <c r="J32" s="152"/>
      <c r="K32" s="152"/>
      <c r="L32" s="152"/>
      <c r="M32" s="225"/>
      <c r="N32" s="225"/>
      <c r="O32" s="229"/>
      <c r="P32" s="265"/>
      <c r="Q32" s="4"/>
      <c r="R32" s="4"/>
      <c r="S32" s="4"/>
      <c r="T32" s="4"/>
      <c r="U32" s="4"/>
      <c r="V32" s="4"/>
    </row>
    <row r="33" spans="1:22" ht="12" customHeight="1">
      <c r="A33" s="226">
        <v>4</v>
      </c>
      <c r="B33" s="270" t="str">
        <f>VLOOKUP(A33,'пр.взвешивания'!B6:E45,2,FALSE)</f>
        <v>Шелудякова Марина Олеговна</v>
      </c>
      <c r="C33" s="271" t="str">
        <f>VLOOKUP(A33,'пр.взвешивания'!B6:F69,4,FALSE)</f>
        <v>СФО Алтайский кр Барнаул МО</v>
      </c>
      <c r="D33" s="271" t="str">
        <f>VLOOKUP(A33,'пр.взвешивания'!B6:G69,4,FALSE)</f>
        <v>СФО Алтайский кр Барнаул МО</v>
      </c>
      <c r="E33" s="262"/>
      <c r="F33" s="262"/>
      <c r="G33" s="226"/>
      <c r="H33" s="260"/>
      <c r="I33" s="226">
        <v>15</v>
      </c>
      <c r="J33" s="152" t="str">
        <f>VLOOKUP(I33,'пр.взвешивания'!B8:E51,2,FALSE)</f>
        <v>БУРЦЕВА Светлана Викторовна</v>
      </c>
      <c r="K33" s="152" t="str">
        <f>VLOOKUP(J33,'пр.взвешивания'!C8:F51,2,FALSE)</f>
        <v>14.11.84 мс</v>
      </c>
      <c r="L33" s="152" t="str">
        <f>VLOOKUP(K33,'пр.взвешивания'!D8:G51,2,FALSE)</f>
        <v>ПФО Пермский Березники МО</v>
      </c>
      <c r="M33" s="262"/>
      <c r="N33" s="262"/>
      <c r="O33" s="226"/>
      <c r="P33" s="260"/>
      <c r="Q33" s="4"/>
      <c r="R33" s="4"/>
      <c r="S33" s="4"/>
      <c r="T33" s="4"/>
      <c r="U33" s="4"/>
      <c r="V33" s="4"/>
    </row>
    <row r="34" spans="1:22" ht="12" customHeight="1" thickBot="1">
      <c r="A34" s="259"/>
      <c r="B34" s="269"/>
      <c r="C34" s="259"/>
      <c r="D34" s="259"/>
      <c r="E34" s="263"/>
      <c r="F34" s="263"/>
      <c r="G34" s="259"/>
      <c r="H34" s="261"/>
      <c r="I34" s="259"/>
      <c r="J34" s="152"/>
      <c r="K34" s="152"/>
      <c r="L34" s="152"/>
      <c r="M34" s="263"/>
      <c r="N34" s="263"/>
      <c r="O34" s="259"/>
      <c r="P34" s="261"/>
      <c r="Q34" s="4"/>
      <c r="R34" s="4"/>
      <c r="S34" s="4"/>
      <c r="T34" s="4"/>
      <c r="U34" s="4"/>
      <c r="V34" s="4"/>
    </row>
    <row r="35" spans="1:22" ht="12" customHeight="1">
      <c r="A35" s="152">
        <v>3</v>
      </c>
      <c r="B35" s="266" t="str">
        <f>VLOOKUP(A35,'пр.взвешивания'!B6:E45,2,FALSE)</f>
        <v>БАРКОВСКАЯ Надежда Александровна</v>
      </c>
      <c r="C35" s="152" t="str">
        <f>VLOOKUP(A35,'пр.взвешивания'!B6:F71,4,FALSE)</f>
        <v>ЦФО Тульская Тула </v>
      </c>
      <c r="D35" s="152" t="str">
        <f>VLOOKUP(A35,'пр.взвешивания'!B6:G71,4,FALSE)</f>
        <v>ЦФО Тульская Тула </v>
      </c>
      <c r="E35" s="225"/>
      <c r="F35" s="228"/>
      <c r="G35" s="264"/>
      <c r="H35" s="265"/>
      <c r="I35" s="152">
        <v>14</v>
      </c>
      <c r="J35" s="152" t="str">
        <f>VLOOKUP(I35,'пр.взвешивания'!B6:E53,2,FALSE)</f>
        <v>МАМЕДОВА Фируза Мяхти Кызы</v>
      </c>
      <c r="K35" s="152" t="str">
        <f>VLOOKUP(J35,'пр.взвешивания'!C6:F53,2,FALSE)</f>
        <v>11.03.92 кмс</v>
      </c>
      <c r="L35" s="152" t="str">
        <f>VLOOKUP(K35,'пр.взвешивания'!D6:G53,2,FALSE)</f>
        <v>ЦФО Владимирская Д</v>
      </c>
      <c r="M35" s="225"/>
      <c r="N35" s="228"/>
      <c r="O35" s="264"/>
      <c r="P35" s="265"/>
      <c r="Q35" s="4"/>
      <c r="R35" s="4"/>
      <c r="S35" s="4"/>
      <c r="T35" s="4"/>
      <c r="U35" s="4"/>
      <c r="V35" s="4"/>
    </row>
    <row r="36" spans="1:22" ht="12" customHeight="1">
      <c r="A36" s="152"/>
      <c r="B36" s="266"/>
      <c r="C36" s="152"/>
      <c r="D36" s="152"/>
      <c r="E36" s="225"/>
      <c r="F36" s="225"/>
      <c r="G36" s="229"/>
      <c r="H36" s="265"/>
      <c r="I36" s="152"/>
      <c r="J36" s="152"/>
      <c r="K36" s="152"/>
      <c r="L36" s="152"/>
      <c r="M36" s="225"/>
      <c r="N36" s="225"/>
      <c r="O36" s="229"/>
      <c r="P36" s="265"/>
      <c r="Q36" s="4"/>
      <c r="R36" s="4"/>
      <c r="S36" s="4"/>
      <c r="T36" s="4"/>
      <c r="U36" s="4"/>
      <c r="V36" s="4"/>
    </row>
    <row r="37" spans="1:22" ht="12" customHeight="1">
      <c r="A37" s="226">
        <v>5</v>
      </c>
      <c r="B37" s="268" t="str">
        <f>VLOOKUP(A37,'пр.взвешивания'!B6:E47,2,FALSE)</f>
        <v>ОНОПРИЕНКО Екатерина Андреевна</v>
      </c>
      <c r="C37" s="152" t="str">
        <f>VLOOKUP(A37,'пр.взвешивания'!B6:F73,4,FALSE)</f>
        <v>ПФО Пермский Пермь, Самара ВС</v>
      </c>
      <c r="D37" s="152" t="str">
        <f>VLOOKUP(A37,'пр.взвешивания'!B6:G73,4,FALSE)</f>
        <v>ПФО Пермский Пермь, Самара ВС</v>
      </c>
      <c r="E37" s="262"/>
      <c r="F37" s="262"/>
      <c r="G37" s="226"/>
      <c r="H37" s="260"/>
      <c r="I37" s="226">
        <v>16</v>
      </c>
      <c r="J37" s="152" t="str">
        <f>VLOOKUP(I37,'пр.взвешивания'!B6:E55,2,FALSE)</f>
        <v>СЫЧЕВА Юлия Борисовна</v>
      </c>
      <c r="K37" s="152">
        <f>VLOOKUP(J37,'пр.взвешивания'!C6:F55,2,FALSE)</f>
        <v>32851</v>
      </c>
      <c r="L37" s="152" t="str">
        <f>VLOOKUP(K37,'пр.взвешивания'!D6:G55,2,FALSE)</f>
        <v>Москва Самбо-70 Д</v>
      </c>
      <c r="M37" s="262"/>
      <c r="N37" s="262"/>
      <c r="O37" s="226"/>
      <c r="P37" s="260"/>
      <c r="Q37" s="4"/>
      <c r="R37" s="4"/>
      <c r="S37" s="4"/>
      <c r="T37" s="4"/>
      <c r="U37" s="4"/>
      <c r="V37" s="4"/>
    </row>
    <row r="38" spans="1:22" ht="12" customHeight="1" thickBot="1">
      <c r="A38" s="259"/>
      <c r="B38" s="269"/>
      <c r="C38" s="226"/>
      <c r="D38" s="226"/>
      <c r="E38" s="263"/>
      <c r="F38" s="263"/>
      <c r="G38" s="259"/>
      <c r="H38" s="261"/>
      <c r="I38" s="259"/>
      <c r="J38" s="226"/>
      <c r="K38" s="226"/>
      <c r="L38" s="226"/>
      <c r="M38" s="263"/>
      <c r="N38" s="263"/>
      <c r="O38" s="259"/>
      <c r="P38" s="261"/>
      <c r="Q38" s="4"/>
      <c r="R38" s="4"/>
      <c r="S38" s="4"/>
      <c r="T38" s="4"/>
      <c r="U38" s="4"/>
      <c r="V38" s="4"/>
    </row>
    <row r="39" spans="1:22" ht="12" customHeight="1">
      <c r="A39" s="152">
        <v>2</v>
      </c>
      <c r="B39" s="266" t="str">
        <f>VLOOKUP(A39,'пр.взвешивания'!B6:E43,2,FALSE)</f>
        <v>КУЛЬМАМЕТОВА Алия Хакимчановна</v>
      </c>
      <c r="C39" s="267" t="str">
        <f>VLOOKUP(A39,'пр.взвешивания'!B6:F75,4,FALSE)</f>
        <v>УФО Свердловская Н.Тагил МО</v>
      </c>
      <c r="D39" s="267" t="str">
        <f>VLOOKUP(A39,'пр.взвешивания'!B6:G75,4,FALSE)</f>
        <v>УФО Свердловская Н.Тагил МО</v>
      </c>
      <c r="E39" s="225"/>
      <c r="F39" s="228"/>
      <c r="G39" s="264"/>
      <c r="H39" s="265"/>
      <c r="I39" s="152">
        <v>13</v>
      </c>
      <c r="J39" s="267" t="str">
        <f>VLOOKUP(I39,'пр.взвешивания'!B6:E57,2,FALSE)</f>
        <v>МИХАЙЛЫЧЕВА Мария Александровна</v>
      </c>
      <c r="K39" s="267" t="str">
        <f>VLOOKUP(J39,'пр.взвешивания'!C6:F57,2,FALSE)</f>
        <v>02.06.92 кмс</v>
      </c>
      <c r="L39" s="267" t="str">
        <f>VLOOKUP(K39,'пр.взвешивания'!D6:G57,2,FALSE)</f>
        <v>ПФО Нижегородская Кстово ПР</v>
      </c>
      <c r="M39" s="225"/>
      <c r="N39" s="228"/>
      <c r="O39" s="264"/>
      <c r="P39" s="265"/>
      <c r="Q39" s="4"/>
      <c r="R39" s="4"/>
      <c r="S39" s="4"/>
      <c r="T39" s="4"/>
      <c r="U39" s="4"/>
      <c r="V39" s="4"/>
    </row>
    <row r="40" spans="1:22" ht="12" customHeight="1">
      <c r="A40" s="152"/>
      <c r="B40" s="266"/>
      <c r="C40" s="152"/>
      <c r="D40" s="152"/>
      <c r="E40" s="225"/>
      <c r="F40" s="225"/>
      <c r="G40" s="229"/>
      <c r="H40" s="265"/>
      <c r="I40" s="152"/>
      <c r="J40" s="152"/>
      <c r="K40" s="152"/>
      <c r="L40" s="152"/>
      <c r="M40" s="225"/>
      <c r="N40" s="225"/>
      <c r="O40" s="229"/>
      <c r="P40" s="265"/>
      <c r="Q40" s="4"/>
      <c r="R40" s="4"/>
      <c r="S40" s="4"/>
      <c r="T40" s="4"/>
      <c r="U40" s="4"/>
      <c r="V40" s="4"/>
    </row>
    <row r="41" spans="1:22" ht="12" customHeight="1">
      <c r="A41" s="226">
        <v>6</v>
      </c>
      <c r="B41" s="268" t="str">
        <f>VLOOKUP(A41,'пр.взвешивания'!B6:E47,2,FALSE)</f>
        <v>МАРЧЕНКОВА Светлана Леонидовна</v>
      </c>
      <c r="C41" s="226" t="str">
        <f>VLOOKUP(A41,'пр.взвешивания'!B6:F77,4,FALSE)</f>
        <v>ЦФО Смоленская Д</v>
      </c>
      <c r="D41" s="226" t="str">
        <f>VLOOKUP(A41,'пр.взвешивания'!B6:G77,4,FALSE)</f>
        <v>ЦФО Смоленская Д</v>
      </c>
      <c r="E41" s="262"/>
      <c r="F41" s="262"/>
      <c r="G41" s="226"/>
      <c r="H41" s="260"/>
      <c r="I41" s="226">
        <v>17</v>
      </c>
      <c r="J41" s="226" t="str">
        <f>VLOOKUP(I41,'пр.взвешивания'!B6:E59,2,FALSE)</f>
        <v>КУРДЯЕВА Мария Александровна</v>
      </c>
      <c r="K41" s="226" t="str">
        <f>VLOOKUP(J41,'пр.взвешивания'!C6:F59,2,FALSE)</f>
        <v>04.05.90 мс</v>
      </c>
      <c r="L41" s="226" t="str">
        <f>VLOOKUP(K41,'пр.взвешивания'!D6:G59,2,FALSE)</f>
        <v>ПФО Саратовская Балаково ВС</v>
      </c>
      <c r="M41" s="262"/>
      <c r="N41" s="262"/>
      <c r="O41" s="226"/>
      <c r="P41" s="260"/>
      <c r="Q41" s="4"/>
      <c r="R41" s="4"/>
      <c r="S41" s="4"/>
      <c r="T41" s="4"/>
      <c r="U41" s="4"/>
      <c r="V41" s="4"/>
    </row>
    <row r="42" spans="1:22" ht="12" customHeight="1" thickBot="1">
      <c r="A42" s="259"/>
      <c r="B42" s="269"/>
      <c r="C42" s="259"/>
      <c r="D42" s="259"/>
      <c r="E42" s="263"/>
      <c r="F42" s="263"/>
      <c r="G42" s="259"/>
      <c r="H42" s="261"/>
      <c r="I42" s="259"/>
      <c r="J42" s="259"/>
      <c r="K42" s="259"/>
      <c r="L42" s="259"/>
      <c r="M42" s="263"/>
      <c r="N42" s="263"/>
      <c r="O42" s="259"/>
      <c r="P42" s="261"/>
      <c r="Q42" s="4"/>
      <c r="R42" s="4"/>
      <c r="S42" s="4"/>
      <c r="T42" s="4"/>
      <c r="U42" s="4"/>
      <c r="V42" s="4"/>
    </row>
    <row r="43" spans="1:22" ht="12" customHeight="1">
      <c r="A43" s="83" t="s">
        <v>9</v>
      </c>
      <c r="B43" s="81" t="s">
        <v>27</v>
      </c>
      <c r="C43" s="17"/>
      <c r="D43" s="17"/>
      <c r="E43" s="133" t="str">
        <f>HYPERLINK('пр.взвешивания'!E3)</f>
        <v>в.к.      60        кг.</v>
      </c>
      <c r="F43" s="4"/>
      <c r="G43" s="4"/>
      <c r="H43" s="4"/>
      <c r="I43" s="81" t="s">
        <v>11</v>
      </c>
      <c r="J43" s="81" t="s">
        <v>27</v>
      </c>
      <c r="K43" s="4"/>
      <c r="L43" s="4"/>
      <c r="M43" s="133" t="str">
        <f>HYPERLINK('пр.взвешивания'!E3)</f>
        <v>в.к.      60        кг.</v>
      </c>
      <c r="N43" s="4"/>
      <c r="O43" s="4"/>
      <c r="P43" s="4"/>
      <c r="Q43" s="4"/>
      <c r="R43" s="4"/>
      <c r="S43" s="4"/>
      <c r="T43" s="4"/>
      <c r="U43" s="4"/>
      <c r="V43" s="4"/>
    </row>
    <row r="44" spans="1:22" ht="12" customHeight="1">
      <c r="A44" s="152">
        <v>1</v>
      </c>
      <c r="B44" s="266" t="str">
        <f>VLOOKUP(A44,'пр.взвешивания'!B6:E43,2,FALSE)</f>
        <v>КАЛЯЕВА Светлана Викторовна</v>
      </c>
      <c r="C44" s="152" t="str">
        <f>VLOOKUP(A44,'пр.взвешивания'!B6:F80,4,FALSE)</f>
        <v>МОСКВА  Самбо-70 Д</v>
      </c>
      <c r="D44" s="152" t="str">
        <f>VLOOKUP(A44,'пр.взвешивания'!B6:G80,4,FALSE)</f>
        <v>МОСКВА  Самбо-70 Д</v>
      </c>
      <c r="E44" s="225"/>
      <c r="F44" s="228"/>
      <c r="G44" s="264"/>
      <c r="H44" s="265"/>
      <c r="I44" s="152">
        <v>12</v>
      </c>
      <c r="J44" s="152" t="str">
        <f>VLOOKUP(I44,'пр.взвешивания'!B6:E49,2,FALSE)</f>
        <v>Самохвалова Алена Евгеньевна</v>
      </c>
      <c r="K44" s="152" t="str">
        <f>VLOOKUP(J44,'пр.взвешивания'!C6:F49,2,FALSE)</f>
        <v>27.04.1985 кмс</v>
      </c>
      <c r="L44" s="152" t="str">
        <f>VLOOKUP(K44,'пр.взвешивания'!D6:G49,2,FALSE)</f>
        <v>УФО Челябинск РССС</v>
      </c>
      <c r="M44" s="225"/>
      <c r="N44" s="228"/>
      <c r="O44" s="264"/>
      <c r="P44" s="265"/>
      <c r="Q44" s="4"/>
      <c r="R44" s="4"/>
      <c r="S44" s="4"/>
      <c r="T44" s="4"/>
      <c r="U44" s="4"/>
      <c r="V44" s="4"/>
    </row>
    <row r="45" spans="1:22" ht="12" customHeight="1">
      <c r="A45" s="152"/>
      <c r="B45" s="266"/>
      <c r="C45" s="152"/>
      <c r="D45" s="152"/>
      <c r="E45" s="225"/>
      <c r="F45" s="225"/>
      <c r="G45" s="229"/>
      <c r="H45" s="265"/>
      <c r="I45" s="152"/>
      <c r="J45" s="152"/>
      <c r="K45" s="152"/>
      <c r="L45" s="152"/>
      <c r="M45" s="225"/>
      <c r="N45" s="225"/>
      <c r="O45" s="229"/>
      <c r="P45" s="265"/>
      <c r="Q45" s="4"/>
      <c r="R45" s="4"/>
      <c r="S45" s="4"/>
      <c r="T45" s="4"/>
      <c r="U45" s="4"/>
      <c r="V45" s="4"/>
    </row>
    <row r="46" spans="1:22" ht="12" customHeight="1">
      <c r="A46" s="226">
        <v>5</v>
      </c>
      <c r="B46" s="270" t="str">
        <f>VLOOKUP(A46,'пр.взвешивания'!B6:E45,2,FALSE)</f>
        <v>ОНОПРИЕНКО Екатерина Андреевна</v>
      </c>
      <c r="C46" s="271" t="str">
        <f>VLOOKUP(A46,'пр.взвешивания'!B6:F82,4,FALSE)</f>
        <v>ПФО Пермский Пермь, Самара ВС</v>
      </c>
      <c r="D46" s="271" t="str">
        <f>VLOOKUP(A46,'пр.взвешивания'!B6:G82,4,FALSE)</f>
        <v>ПФО Пермский Пермь, Самара ВС</v>
      </c>
      <c r="E46" s="262"/>
      <c r="F46" s="262"/>
      <c r="G46" s="226"/>
      <c r="H46" s="260"/>
      <c r="I46" s="226">
        <v>16</v>
      </c>
      <c r="J46" s="271" t="str">
        <f>VLOOKUP(I46,'пр.взвешивания'!B6:E51,2,FALSE)</f>
        <v>СЫЧЕВА Юлия Борисовна</v>
      </c>
      <c r="K46" s="271">
        <f>VLOOKUP(J46,'пр.взвешивания'!C6:F51,2,FALSE)</f>
        <v>32851</v>
      </c>
      <c r="L46" s="271" t="str">
        <f>VLOOKUP(K46,'пр.взвешивания'!D6:G51,2,FALSE)</f>
        <v>Москва Самбо-70 Д</v>
      </c>
      <c r="M46" s="262"/>
      <c r="N46" s="262"/>
      <c r="O46" s="226"/>
      <c r="P46" s="260"/>
      <c r="Q46" s="4"/>
      <c r="R46" s="4"/>
      <c r="S46" s="4"/>
      <c r="T46" s="4"/>
      <c r="U46" s="4"/>
      <c r="V46" s="4"/>
    </row>
    <row r="47" spans="1:22" ht="12" customHeight="1" thickBot="1">
      <c r="A47" s="259"/>
      <c r="B47" s="269"/>
      <c r="C47" s="259"/>
      <c r="D47" s="259"/>
      <c r="E47" s="263"/>
      <c r="F47" s="263"/>
      <c r="G47" s="259"/>
      <c r="H47" s="261"/>
      <c r="I47" s="259"/>
      <c r="J47" s="259"/>
      <c r="K47" s="259"/>
      <c r="L47" s="259"/>
      <c r="M47" s="263"/>
      <c r="N47" s="263"/>
      <c r="O47" s="259"/>
      <c r="P47" s="261"/>
      <c r="Q47" s="4"/>
      <c r="R47" s="4"/>
      <c r="S47" s="4"/>
      <c r="T47" s="4"/>
      <c r="U47" s="4"/>
      <c r="V47" s="4"/>
    </row>
    <row r="48" spans="1:22" ht="12" customHeight="1">
      <c r="A48" s="152">
        <v>4</v>
      </c>
      <c r="B48" s="266" t="str">
        <f>VLOOKUP(A48,'пр.взвешивания'!B6:E45,2,FALSE)</f>
        <v>Шелудякова Марина Олеговна</v>
      </c>
      <c r="C48" s="152" t="str">
        <f>VLOOKUP(A48,'пр.взвешивания'!B6:F84,4,FALSE)</f>
        <v>СФО Алтайский кр Барнаул МО</v>
      </c>
      <c r="D48" s="152" t="str">
        <f>VLOOKUP(A48,'пр.взвешивания'!B6:G84,4,FALSE)</f>
        <v>СФО Алтайский кр Барнаул МО</v>
      </c>
      <c r="E48" s="225"/>
      <c r="F48" s="228"/>
      <c r="G48" s="264"/>
      <c r="H48" s="265"/>
      <c r="I48" s="152">
        <v>15</v>
      </c>
      <c r="J48" s="152" t="str">
        <f>VLOOKUP(I48,'пр.взвешивания'!B6:E53,2,FALSE)</f>
        <v>БУРЦЕВА Светлана Викторовна</v>
      </c>
      <c r="K48" s="152" t="str">
        <f>VLOOKUP(J48,'пр.взвешивания'!C6:F53,2,FALSE)</f>
        <v>14.11.84 мс</v>
      </c>
      <c r="L48" s="152" t="str">
        <f>VLOOKUP(K48,'пр.взвешивания'!D6:G53,2,FALSE)</f>
        <v>ПФО Пермский Березники МО</v>
      </c>
      <c r="M48" s="225"/>
      <c r="N48" s="228"/>
      <c r="O48" s="264"/>
      <c r="P48" s="265"/>
      <c r="Q48" s="4"/>
      <c r="R48" s="4"/>
      <c r="S48" s="4"/>
      <c r="T48" s="4"/>
      <c r="U48" s="4"/>
      <c r="V48" s="4"/>
    </row>
    <row r="49" spans="1:22" ht="12" customHeight="1">
      <c r="A49" s="152"/>
      <c r="B49" s="266"/>
      <c r="C49" s="152"/>
      <c r="D49" s="152"/>
      <c r="E49" s="225"/>
      <c r="F49" s="225"/>
      <c r="G49" s="229"/>
      <c r="H49" s="265"/>
      <c r="I49" s="152"/>
      <c r="J49" s="152"/>
      <c r="K49" s="152"/>
      <c r="L49" s="152"/>
      <c r="M49" s="225"/>
      <c r="N49" s="225"/>
      <c r="O49" s="229"/>
      <c r="P49" s="265"/>
      <c r="Q49" s="4"/>
      <c r="R49" s="4"/>
      <c r="S49" s="4"/>
      <c r="T49" s="4"/>
      <c r="U49" s="4"/>
      <c r="V49" s="4"/>
    </row>
    <row r="50" spans="1:22" ht="12" customHeight="1">
      <c r="A50" s="226">
        <v>6</v>
      </c>
      <c r="B50" s="268" t="str">
        <f>VLOOKUP(A50,'пр.взвешивания'!B6:E43,2,FALSE)</f>
        <v>МАРЧЕНКОВА Светлана Леонидовна</v>
      </c>
      <c r="C50" s="152" t="str">
        <f>VLOOKUP(A50,'пр.взвешивания'!B6:F86,4,FALSE)</f>
        <v>ЦФО Смоленская Д</v>
      </c>
      <c r="D50" s="152" t="str">
        <f>VLOOKUP(A50,'пр.взвешивания'!B6:G86,4,FALSE)</f>
        <v>ЦФО Смоленская Д</v>
      </c>
      <c r="E50" s="262"/>
      <c r="F50" s="262"/>
      <c r="G50" s="226"/>
      <c r="H50" s="260"/>
      <c r="I50" s="226">
        <v>17</v>
      </c>
      <c r="J50" s="226" t="str">
        <f>VLOOKUP(I50,'пр.взвешивания'!B6:E55,2,FALSE)</f>
        <v>КУРДЯЕВА Мария Александровна</v>
      </c>
      <c r="K50" s="226" t="str">
        <f>VLOOKUP(J50,'пр.взвешивания'!C6:F55,2,FALSE)</f>
        <v>04.05.90 мс</v>
      </c>
      <c r="L50" s="226" t="str">
        <f>VLOOKUP(K50,'пр.взвешивания'!D6:G55,2,FALSE)</f>
        <v>ПФО Саратовская Балаково ВС</v>
      </c>
      <c r="M50" s="262"/>
      <c r="N50" s="262"/>
      <c r="O50" s="226"/>
      <c r="P50" s="260"/>
      <c r="Q50" s="4"/>
      <c r="R50" s="4"/>
      <c r="S50" s="4"/>
      <c r="T50" s="4"/>
      <c r="U50" s="4"/>
      <c r="V50" s="4"/>
    </row>
    <row r="51" spans="1:22" ht="12" customHeight="1" thickBot="1">
      <c r="A51" s="259"/>
      <c r="B51" s="269"/>
      <c r="C51" s="226"/>
      <c r="D51" s="226"/>
      <c r="E51" s="263"/>
      <c r="F51" s="263"/>
      <c r="G51" s="259"/>
      <c r="H51" s="261"/>
      <c r="I51" s="259"/>
      <c r="J51" s="259"/>
      <c r="K51" s="259"/>
      <c r="L51" s="259"/>
      <c r="M51" s="263"/>
      <c r="N51" s="263"/>
      <c r="O51" s="259"/>
      <c r="P51" s="261"/>
      <c r="Q51" s="4"/>
      <c r="R51" s="4"/>
      <c r="S51" s="4"/>
      <c r="T51" s="4"/>
      <c r="U51" s="4"/>
      <c r="V51" s="4"/>
    </row>
    <row r="52" spans="1:22" ht="12" customHeight="1">
      <c r="A52" s="152">
        <v>3</v>
      </c>
      <c r="B52" s="266" t="str">
        <f>VLOOKUP(A52,'пр.взвешивания'!B6:E45,2,FALSE)</f>
        <v>БАРКОВСКАЯ Надежда Александровна</v>
      </c>
      <c r="C52" s="267" t="str">
        <f>VLOOKUP(A52,'пр.взвешивания'!B6:F88,4,FALSE)</f>
        <v>ЦФО Тульская Тула </v>
      </c>
      <c r="D52" s="267" t="str">
        <f>VLOOKUP(A52,'пр.взвешивания'!B6:G88,4,FALSE)</f>
        <v>ЦФО Тульская Тула </v>
      </c>
      <c r="E52" s="225"/>
      <c r="F52" s="228"/>
      <c r="G52" s="264"/>
      <c r="H52" s="265"/>
      <c r="I52" s="152">
        <v>14</v>
      </c>
      <c r="J52" s="152" t="str">
        <f>VLOOKUP(I52,'пр.взвешивания'!B6:E57,2,FALSE)</f>
        <v>МАМЕДОВА Фируза Мяхти Кызы</v>
      </c>
      <c r="K52" s="152" t="str">
        <f>VLOOKUP(J52,'пр.взвешивания'!C6:F57,2,FALSE)</f>
        <v>11.03.92 кмс</v>
      </c>
      <c r="L52" s="152" t="str">
        <f>VLOOKUP(K52,'пр.взвешивания'!D6:G57,2,FALSE)</f>
        <v>ЦФО Владимирская Д</v>
      </c>
      <c r="M52" s="225"/>
      <c r="N52" s="228"/>
      <c r="O52" s="264"/>
      <c r="P52" s="265"/>
      <c r="Q52" s="4"/>
      <c r="R52" s="4"/>
      <c r="S52" s="4"/>
      <c r="T52" s="4"/>
      <c r="U52" s="4"/>
      <c r="V52" s="4"/>
    </row>
    <row r="53" spans="1:22" ht="12" customHeight="1">
      <c r="A53" s="152"/>
      <c r="B53" s="266"/>
      <c r="C53" s="152"/>
      <c r="D53" s="152"/>
      <c r="E53" s="225"/>
      <c r="F53" s="225"/>
      <c r="G53" s="229"/>
      <c r="H53" s="265"/>
      <c r="I53" s="152"/>
      <c r="J53" s="152"/>
      <c r="K53" s="152"/>
      <c r="L53" s="152"/>
      <c r="M53" s="225"/>
      <c r="N53" s="225"/>
      <c r="O53" s="229"/>
      <c r="P53" s="265"/>
      <c r="Q53" s="4"/>
      <c r="R53" s="4"/>
      <c r="S53" s="4"/>
      <c r="T53" s="4"/>
      <c r="U53" s="4"/>
      <c r="V53" s="4"/>
    </row>
    <row r="54" spans="1:22" ht="12" customHeight="1">
      <c r="A54" s="226">
        <v>2</v>
      </c>
      <c r="B54" s="268" t="str">
        <f>VLOOKUP(A54,'пр.взвешивания'!B6:E47,2,FALSE)</f>
        <v>КУЛЬМАМЕТОВА Алия Хакимчановна</v>
      </c>
      <c r="C54" s="226" t="str">
        <f>VLOOKUP(A54,'пр.взвешивания'!B6:F90,4,FALSE)</f>
        <v>УФО Свердловская Н.Тагил МО</v>
      </c>
      <c r="D54" s="226" t="str">
        <f>VLOOKUP(A54,'пр.взвешивания'!B6:G90,4,FALSE)</f>
        <v>УФО Свердловская Н.Тагил МО</v>
      </c>
      <c r="E54" s="262"/>
      <c r="F54" s="262"/>
      <c r="G54" s="226"/>
      <c r="H54" s="260"/>
      <c r="I54" s="226">
        <v>13</v>
      </c>
      <c r="J54" s="226" t="str">
        <f>VLOOKUP(I54,'пр.взвешивания'!B6:E59,2,FALSE)</f>
        <v>МИХАЙЛЫЧЕВА Мария Александровна</v>
      </c>
      <c r="K54" s="226" t="str">
        <f>VLOOKUP(J54,'пр.взвешивания'!C6:F59,2,FALSE)</f>
        <v>02.06.92 кмс</v>
      </c>
      <c r="L54" s="226" t="str">
        <f>VLOOKUP(K54,'пр.взвешивания'!D6:G59,2,FALSE)</f>
        <v>ПФО Нижегородская Кстово ПР</v>
      </c>
      <c r="M54" s="262"/>
      <c r="N54" s="262"/>
      <c r="O54" s="226"/>
      <c r="P54" s="260"/>
      <c r="Q54" s="4"/>
      <c r="R54" s="4"/>
      <c r="S54" s="4"/>
      <c r="T54" s="4"/>
      <c r="U54" s="4"/>
      <c r="V54" s="4"/>
    </row>
    <row r="55" spans="1:22" ht="12" customHeight="1" thickBot="1">
      <c r="A55" s="259"/>
      <c r="B55" s="269"/>
      <c r="C55" s="259"/>
      <c r="D55" s="259"/>
      <c r="E55" s="263"/>
      <c r="F55" s="263"/>
      <c r="G55" s="259"/>
      <c r="H55" s="261"/>
      <c r="I55" s="259"/>
      <c r="J55" s="259"/>
      <c r="K55" s="259"/>
      <c r="L55" s="259"/>
      <c r="M55" s="263"/>
      <c r="N55" s="263"/>
      <c r="O55" s="259"/>
      <c r="P55" s="261"/>
      <c r="Q55" s="4"/>
      <c r="R55" s="4"/>
      <c r="S55" s="4"/>
      <c r="T55" s="4"/>
      <c r="U55" s="4"/>
      <c r="V55" s="4"/>
    </row>
    <row r="56" spans="1:22" ht="12" customHeight="1">
      <c r="A56" s="83" t="s">
        <v>9</v>
      </c>
      <c r="B56" s="81" t="s">
        <v>28</v>
      </c>
      <c r="C56" s="17"/>
      <c r="D56" s="17"/>
      <c r="E56" s="133" t="str">
        <f>HYPERLINK('пр.взвешивания'!E3)</f>
        <v>в.к.      60        кг.</v>
      </c>
      <c r="F56" s="4"/>
      <c r="G56" s="4"/>
      <c r="H56" s="4"/>
      <c r="I56" s="81" t="s">
        <v>11</v>
      </c>
      <c r="J56" s="81" t="s">
        <v>28</v>
      </c>
      <c r="K56" s="4"/>
      <c r="L56" s="4"/>
      <c r="M56" s="133" t="str">
        <f>HYPERLINK('пр.взвешивания'!E3)</f>
        <v>в.к.      60        кг.</v>
      </c>
      <c r="N56" s="4"/>
      <c r="O56" s="4"/>
      <c r="P56" s="4"/>
      <c r="Q56" s="4"/>
      <c r="R56" s="4"/>
      <c r="S56" s="4"/>
      <c r="T56" s="4"/>
      <c r="U56" s="4"/>
      <c r="V56" s="4"/>
    </row>
    <row r="57" spans="1:22" ht="12" customHeight="1">
      <c r="A57" s="152">
        <v>1</v>
      </c>
      <c r="B57" s="266" t="str">
        <f>VLOOKUP(A57,'пр.взвешивания'!B6:E43,2,FALSE)</f>
        <v>КАЛЯЕВА Светлана Викторовна</v>
      </c>
      <c r="C57" s="152" t="str">
        <f>VLOOKUP(A57,'пр.взвешивания'!B6:F93,4,FALSE)</f>
        <v>МОСКВА  Самбо-70 Д</v>
      </c>
      <c r="D57" s="152" t="str">
        <f>VLOOKUP(A57,'пр.взвешивания'!B6:G93,4,FALSE)</f>
        <v>МОСКВА  Самбо-70 Д</v>
      </c>
      <c r="E57" s="225"/>
      <c r="F57" s="228"/>
      <c r="G57" s="264"/>
      <c r="H57" s="265"/>
      <c r="I57" s="152">
        <v>12</v>
      </c>
      <c r="J57" s="152" t="str">
        <f>VLOOKUP(I57,'пр.взвешивания'!B6:E49,2,FALSE)</f>
        <v>Самохвалова Алена Евгеньевна</v>
      </c>
      <c r="K57" s="152" t="str">
        <f>VLOOKUP(J57,'пр.взвешивания'!C6:F49,2,FALSE)</f>
        <v>27.04.1985 кмс</v>
      </c>
      <c r="L57" s="152" t="str">
        <f>VLOOKUP(K57,'пр.взвешивания'!D6:G49,2,FALSE)</f>
        <v>УФО Челябинск РССС</v>
      </c>
      <c r="M57" s="225"/>
      <c r="N57" s="228"/>
      <c r="O57" s="264"/>
      <c r="P57" s="265"/>
      <c r="Q57" s="4"/>
      <c r="R57" s="4"/>
      <c r="S57" s="4"/>
      <c r="T57" s="4"/>
      <c r="U57" s="4"/>
      <c r="V57" s="4"/>
    </row>
    <row r="58" spans="1:22" ht="12" customHeight="1">
      <c r="A58" s="152"/>
      <c r="B58" s="266"/>
      <c r="C58" s="152"/>
      <c r="D58" s="152"/>
      <c r="E58" s="225"/>
      <c r="F58" s="225"/>
      <c r="G58" s="229"/>
      <c r="H58" s="265"/>
      <c r="I58" s="152"/>
      <c r="J58" s="152"/>
      <c r="K58" s="152"/>
      <c r="L58" s="152"/>
      <c r="M58" s="225"/>
      <c r="N58" s="225"/>
      <c r="O58" s="229"/>
      <c r="P58" s="265"/>
      <c r="Q58" s="4"/>
      <c r="R58" s="4"/>
      <c r="S58" s="4"/>
      <c r="T58" s="4"/>
      <c r="U58" s="4"/>
      <c r="V58" s="4"/>
    </row>
    <row r="59" spans="1:22" ht="12" customHeight="1">
      <c r="A59" s="226">
        <v>6</v>
      </c>
      <c r="B59" s="270" t="str">
        <f>VLOOKUP(A59,'пр.взвешивания'!B6:E45,2,FALSE)</f>
        <v>МАРЧЕНКОВА Светлана Леонидовна</v>
      </c>
      <c r="C59" s="271" t="str">
        <f>VLOOKUP(A59,'пр.взвешивания'!B6:F95,4,FALSE)</f>
        <v>ЦФО Смоленская Д</v>
      </c>
      <c r="D59" s="271" t="str">
        <f>VLOOKUP(A59,'пр.взвешивания'!B6:G95,4,FALSE)</f>
        <v>ЦФО Смоленская Д</v>
      </c>
      <c r="E59" s="262"/>
      <c r="F59" s="262"/>
      <c r="G59" s="226"/>
      <c r="H59" s="260"/>
      <c r="I59" s="226">
        <v>17</v>
      </c>
      <c r="J59" s="271" t="str">
        <f>VLOOKUP(I59,'пр.взвешивания'!B6:E51,2,FALSE)</f>
        <v>КУРДЯЕВА Мария Александровна</v>
      </c>
      <c r="K59" s="271" t="str">
        <f>VLOOKUP(J59,'пр.взвешивания'!C6:F51,2,FALSE)</f>
        <v>04.05.90 мс</v>
      </c>
      <c r="L59" s="271" t="str">
        <f>VLOOKUP(K59,'пр.взвешивания'!D6:G51,2,FALSE)</f>
        <v>ПФО Саратовская Балаково ВС</v>
      </c>
      <c r="M59" s="262"/>
      <c r="N59" s="262"/>
      <c r="O59" s="226"/>
      <c r="P59" s="260"/>
      <c r="Q59" s="4"/>
      <c r="R59" s="4"/>
      <c r="S59" s="4"/>
      <c r="T59" s="4"/>
      <c r="U59" s="4"/>
      <c r="V59" s="4"/>
    </row>
    <row r="60" spans="1:22" ht="12" customHeight="1" thickBot="1">
      <c r="A60" s="259"/>
      <c r="B60" s="269"/>
      <c r="C60" s="259"/>
      <c r="D60" s="259"/>
      <c r="E60" s="263"/>
      <c r="F60" s="263"/>
      <c r="G60" s="259"/>
      <c r="H60" s="261"/>
      <c r="I60" s="259"/>
      <c r="J60" s="259"/>
      <c r="K60" s="259"/>
      <c r="L60" s="259"/>
      <c r="M60" s="263"/>
      <c r="N60" s="263"/>
      <c r="O60" s="259"/>
      <c r="P60" s="261"/>
      <c r="Q60" s="4"/>
      <c r="R60" s="4"/>
      <c r="S60" s="4"/>
      <c r="T60" s="4"/>
      <c r="U60" s="4"/>
      <c r="V60" s="4"/>
    </row>
    <row r="61" spans="1:22" ht="12" customHeight="1">
      <c r="A61" s="152">
        <v>5</v>
      </c>
      <c r="B61" s="266" t="str">
        <f>VLOOKUP(A61,'пр.взвешивания'!B6:E45,2,FALSE)</f>
        <v>ОНОПРИЕНКО Екатерина Андреевна</v>
      </c>
      <c r="C61" s="152" t="str">
        <f>VLOOKUP(A61,'пр.взвешивания'!B6:F97,4,FALSE)</f>
        <v>ПФО Пермский Пермь, Самара ВС</v>
      </c>
      <c r="D61" s="152" t="str">
        <f>VLOOKUP(A61,'пр.взвешивания'!B6:G97,4,FALSE)</f>
        <v>ПФО Пермский Пермь, Самара ВС</v>
      </c>
      <c r="E61" s="225"/>
      <c r="F61" s="228"/>
      <c r="G61" s="264"/>
      <c r="H61" s="265"/>
      <c r="I61" s="152">
        <v>16</v>
      </c>
      <c r="J61" s="152" t="str">
        <f>VLOOKUP(I61,'пр.взвешивания'!B6:E53,2,FALSE)</f>
        <v>СЫЧЕВА Юлия Борисовна</v>
      </c>
      <c r="K61" s="152">
        <f>VLOOKUP(J61,'пр.взвешивания'!C6:F53,2,FALSE)</f>
        <v>32851</v>
      </c>
      <c r="L61" s="152" t="str">
        <f>VLOOKUP(K61,'пр.взвешивания'!D6:G53,2,FALSE)</f>
        <v>Москва Самбо-70 Д</v>
      </c>
      <c r="M61" s="225"/>
      <c r="N61" s="228"/>
      <c r="O61" s="264"/>
      <c r="P61" s="265"/>
      <c r="Q61" s="4"/>
      <c r="R61" s="4"/>
      <c r="S61" s="4"/>
      <c r="T61" s="4"/>
      <c r="U61" s="4"/>
      <c r="V61" s="4"/>
    </row>
    <row r="62" spans="1:22" ht="12" customHeight="1">
      <c r="A62" s="152"/>
      <c r="B62" s="266"/>
      <c r="C62" s="152"/>
      <c r="D62" s="152"/>
      <c r="E62" s="225"/>
      <c r="F62" s="225"/>
      <c r="G62" s="229"/>
      <c r="H62" s="265"/>
      <c r="I62" s="152"/>
      <c r="J62" s="152"/>
      <c r="K62" s="152"/>
      <c r="L62" s="152"/>
      <c r="M62" s="225"/>
      <c r="N62" s="225"/>
      <c r="O62" s="229"/>
      <c r="P62" s="265"/>
      <c r="Q62" s="4"/>
      <c r="R62" s="4"/>
      <c r="S62" s="4"/>
      <c r="T62" s="4"/>
      <c r="U62" s="4"/>
      <c r="V62" s="4"/>
    </row>
    <row r="63" spans="1:22" ht="12" customHeight="1">
      <c r="A63" s="226">
        <v>2</v>
      </c>
      <c r="B63" s="268" t="str">
        <f>VLOOKUP(A63,'пр.взвешивания'!B6:E43,2,FALSE)</f>
        <v>КУЛЬМАМЕТОВА Алия Хакимчановна</v>
      </c>
      <c r="C63" s="152" t="str">
        <f>VLOOKUP(A63,'пр.взвешивания'!B6:F99,4,FALSE)</f>
        <v>УФО Свердловская Н.Тагил МО</v>
      </c>
      <c r="D63" s="152" t="str">
        <f>VLOOKUP(A63,'пр.взвешивания'!B6:G99,4,FALSE)</f>
        <v>УФО Свердловская Н.Тагил МО</v>
      </c>
      <c r="E63" s="262"/>
      <c r="F63" s="262"/>
      <c r="G63" s="226"/>
      <c r="H63" s="260"/>
      <c r="I63" s="226">
        <v>13</v>
      </c>
      <c r="J63" s="226" t="str">
        <f>VLOOKUP(I63,'пр.взвешивания'!B6:E55,2,FALSE)</f>
        <v>МИХАЙЛЫЧЕВА Мария Александровна</v>
      </c>
      <c r="K63" s="226" t="str">
        <f>VLOOKUP(J63,'пр.взвешивания'!C6:F55,2,FALSE)</f>
        <v>02.06.92 кмс</v>
      </c>
      <c r="L63" s="226" t="str">
        <f>VLOOKUP(K63,'пр.взвешивания'!D6:G55,2,FALSE)</f>
        <v>ПФО Нижегородская Кстово ПР</v>
      </c>
      <c r="M63" s="262"/>
      <c r="N63" s="262"/>
      <c r="O63" s="226"/>
      <c r="P63" s="260"/>
      <c r="Q63" s="4"/>
      <c r="R63" s="4"/>
      <c r="S63" s="4"/>
      <c r="T63" s="4"/>
      <c r="U63" s="4"/>
      <c r="V63" s="4"/>
    </row>
    <row r="64" spans="1:22" ht="12" customHeight="1" thickBot="1">
      <c r="A64" s="259"/>
      <c r="B64" s="269"/>
      <c r="C64" s="226"/>
      <c r="D64" s="226"/>
      <c r="E64" s="263"/>
      <c r="F64" s="263"/>
      <c r="G64" s="259"/>
      <c r="H64" s="261"/>
      <c r="I64" s="259"/>
      <c r="J64" s="259"/>
      <c r="K64" s="259"/>
      <c r="L64" s="259"/>
      <c r="M64" s="263"/>
      <c r="N64" s="263"/>
      <c r="O64" s="259"/>
      <c r="P64" s="261"/>
      <c r="Q64" s="4"/>
      <c r="R64" s="4"/>
      <c r="S64" s="4"/>
      <c r="T64" s="4"/>
      <c r="U64" s="4"/>
      <c r="V64" s="4"/>
    </row>
    <row r="65" spans="1:22" ht="12" customHeight="1">
      <c r="A65" s="152">
        <v>4</v>
      </c>
      <c r="B65" s="266" t="str">
        <f>VLOOKUP(A65,'пр.взвешивания'!B6:E43,2,FALSE)</f>
        <v>Шелудякова Марина Олеговна</v>
      </c>
      <c r="C65" s="267" t="str">
        <f>VLOOKUP(A65,'пр.взвешивания'!B6:F101,4,FALSE)</f>
        <v>СФО Алтайский кр Барнаул МО</v>
      </c>
      <c r="D65" s="267" t="str">
        <f>VLOOKUP(A65,'пр.взвешивания'!B6:G101,4,FALSE)</f>
        <v>СФО Алтайский кр Барнаул МО</v>
      </c>
      <c r="E65" s="225"/>
      <c r="F65" s="228"/>
      <c r="G65" s="264"/>
      <c r="H65" s="265"/>
      <c r="I65" s="152">
        <v>15</v>
      </c>
      <c r="J65" s="152" t="str">
        <f>VLOOKUP(I65,'пр.взвешивания'!B6:E57,2,FALSE)</f>
        <v>БУРЦЕВА Светлана Викторовна</v>
      </c>
      <c r="K65" s="152" t="str">
        <f>VLOOKUP(J65,'пр.взвешивания'!C6:F57,2,FALSE)</f>
        <v>14.11.84 мс</v>
      </c>
      <c r="L65" s="152" t="str">
        <f>VLOOKUP(K65,'пр.взвешивания'!D6:G57,2,FALSE)</f>
        <v>ПФО Пермский Березники МО</v>
      </c>
      <c r="M65" s="225"/>
      <c r="N65" s="228"/>
      <c r="O65" s="264"/>
      <c r="P65" s="265"/>
      <c r="Q65" s="4"/>
      <c r="R65" s="4"/>
      <c r="S65" s="4"/>
      <c r="T65" s="4"/>
      <c r="U65" s="4"/>
      <c r="V65" s="4"/>
    </row>
    <row r="66" spans="1:22" ht="12" customHeight="1">
      <c r="A66" s="152"/>
      <c r="B66" s="266"/>
      <c r="C66" s="152"/>
      <c r="D66" s="152"/>
      <c r="E66" s="225"/>
      <c r="F66" s="225"/>
      <c r="G66" s="229"/>
      <c r="H66" s="265"/>
      <c r="I66" s="152"/>
      <c r="J66" s="152"/>
      <c r="K66" s="152"/>
      <c r="L66" s="152"/>
      <c r="M66" s="225"/>
      <c r="N66" s="225"/>
      <c r="O66" s="229"/>
      <c r="P66" s="265"/>
      <c r="Q66" s="4"/>
      <c r="R66" s="4"/>
      <c r="S66" s="4"/>
      <c r="T66" s="4"/>
      <c r="U66" s="4"/>
      <c r="V66" s="4"/>
    </row>
    <row r="67" spans="1:22" ht="12" customHeight="1">
      <c r="A67" s="226">
        <v>3</v>
      </c>
      <c r="B67" s="268" t="str">
        <f>VLOOKUP(A67,'пр.взвешивания'!B6:E47,2,FALSE)</f>
        <v>БАРКОВСКАЯ Надежда Александровна</v>
      </c>
      <c r="C67" s="226" t="str">
        <f>VLOOKUP(A67,'пр.взвешивания'!B6:F103,4,FALSE)</f>
        <v>ЦФО Тульская Тула </v>
      </c>
      <c r="D67" s="226" t="str">
        <f>VLOOKUP(A67,'пр.взвешивания'!B6:G103,4,FALSE)</f>
        <v>ЦФО Тульская Тула </v>
      </c>
      <c r="E67" s="262"/>
      <c r="F67" s="262"/>
      <c r="G67" s="226"/>
      <c r="H67" s="260"/>
      <c r="I67" s="226">
        <v>14</v>
      </c>
      <c r="J67" s="226" t="str">
        <f>VLOOKUP(I67,'пр.взвешивания'!B6:E59,2,FALSE)</f>
        <v>МАМЕДОВА Фируза Мяхти Кызы</v>
      </c>
      <c r="K67" s="226" t="str">
        <f>VLOOKUP(J67,'пр.взвешивания'!C6:F59,2,FALSE)</f>
        <v>11.03.92 кмс</v>
      </c>
      <c r="L67" s="226" t="str">
        <f>VLOOKUP(K67,'пр.взвешивания'!D6:G59,2,FALSE)</f>
        <v>ЦФО Владимирская Д</v>
      </c>
      <c r="M67" s="262"/>
      <c r="N67" s="262"/>
      <c r="O67" s="226"/>
      <c r="P67" s="260"/>
      <c r="Q67" s="4"/>
      <c r="R67" s="4"/>
      <c r="S67" s="4"/>
      <c r="T67" s="4"/>
      <c r="U67" s="4"/>
      <c r="V67" s="4"/>
    </row>
    <row r="68" spans="1:22" ht="12" customHeight="1" thickBot="1">
      <c r="A68" s="259"/>
      <c r="B68" s="269"/>
      <c r="C68" s="259"/>
      <c r="D68" s="259"/>
      <c r="E68" s="263"/>
      <c r="F68" s="263"/>
      <c r="G68" s="259"/>
      <c r="H68" s="261"/>
      <c r="I68" s="259"/>
      <c r="J68" s="259"/>
      <c r="K68" s="259"/>
      <c r="L68" s="259"/>
      <c r="M68" s="263"/>
      <c r="N68" s="263"/>
      <c r="O68" s="259"/>
      <c r="P68" s="261"/>
      <c r="Q68" s="4"/>
      <c r="R68" s="4"/>
      <c r="S68" s="4"/>
      <c r="T68" s="4"/>
      <c r="U68" s="4"/>
      <c r="V68" s="4"/>
    </row>
    <row r="69" spans="1:22" ht="19.5" customHeight="1">
      <c r="A69" s="274" t="s">
        <v>35</v>
      </c>
      <c r="B69" s="274"/>
      <c r="C69" s="274"/>
      <c r="D69" s="274"/>
      <c r="E69" s="274"/>
      <c r="F69" s="274"/>
      <c r="G69" s="274"/>
      <c r="H69" s="274"/>
      <c r="I69" s="274" t="s">
        <v>35</v>
      </c>
      <c r="J69" s="274"/>
      <c r="K69" s="274"/>
      <c r="L69" s="274"/>
      <c r="M69" s="274"/>
      <c r="N69" s="274"/>
      <c r="O69" s="274"/>
      <c r="P69" s="274"/>
      <c r="Q69" s="4"/>
      <c r="R69" s="4"/>
      <c r="S69" s="4"/>
      <c r="T69" s="4"/>
      <c r="U69" s="4"/>
      <c r="V69" s="4"/>
    </row>
    <row r="70" spans="1:22" ht="18.75" customHeight="1">
      <c r="A70" s="81" t="s">
        <v>10</v>
      </c>
      <c r="B70" s="82" t="s">
        <v>17</v>
      </c>
      <c r="C70" s="82"/>
      <c r="D70" s="82"/>
      <c r="E70" s="133" t="str">
        <f>HYPERLINK('пр.взвешивания'!E3)</f>
        <v>в.к.      60        кг.</v>
      </c>
      <c r="F70" s="82"/>
      <c r="G70" s="82"/>
      <c r="H70" s="82"/>
      <c r="I70" s="81" t="s">
        <v>12</v>
      </c>
      <c r="J70" s="82" t="s">
        <v>17</v>
      </c>
      <c r="K70" s="82"/>
      <c r="L70" s="82"/>
      <c r="M70" s="133" t="str">
        <f>HYPERLINK('пр.взвешивания'!E3)</f>
        <v>в.к.      60        кг.</v>
      </c>
      <c r="N70" s="82"/>
      <c r="O70" s="82"/>
      <c r="P70" s="82"/>
      <c r="Q70" s="4"/>
      <c r="R70" s="4"/>
      <c r="S70" s="4"/>
      <c r="T70" s="4"/>
      <c r="U70" s="4"/>
      <c r="V70" s="4"/>
    </row>
    <row r="71" spans="1:22" ht="12.75" customHeight="1">
      <c r="A71" s="152" t="s">
        <v>0</v>
      </c>
      <c r="B71" s="152" t="s">
        <v>1</v>
      </c>
      <c r="C71" s="152" t="s">
        <v>2</v>
      </c>
      <c r="D71" s="152" t="s">
        <v>3</v>
      </c>
      <c r="E71" s="152" t="s">
        <v>13</v>
      </c>
      <c r="F71" s="152" t="s">
        <v>14</v>
      </c>
      <c r="G71" s="152" t="s">
        <v>15</v>
      </c>
      <c r="H71" s="152" t="s">
        <v>16</v>
      </c>
      <c r="I71" s="152" t="s">
        <v>0</v>
      </c>
      <c r="J71" s="152" t="s">
        <v>1</v>
      </c>
      <c r="K71" s="152" t="s">
        <v>2</v>
      </c>
      <c r="L71" s="152" t="s">
        <v>3</v>
      </c>
      <c r="M71" s="152" t="s">
        <v>13</v>
      </c>
      <c r="N71" s="152" t="s">
        <v>14</v>
      </c>
      <c r="O71" s="152" t="s">
        <v>15</v>
      </c>
      <c r="P71" s="152" t="s">
        <v>16</v>
      </c>
      <c r="Q71" s="4"/>
      <c r="R71" s="4"/>
      <c r="S71" s="4"/>
      <c r="T71" s="4"/>
      <c r="U71" s="4"/>
      <c r="V71" s="4"/>
    </row>
    <row r="72" spans="1:22" ht="12.75" customHeight="1">
      <c r="A72" s="226"/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4"/>
      <c r="R72" s="4"/>
      <c r="S72" s="4"/>
      <c r="T72" s="4"/>
      <c r="U72" s="4"/>
      <c r="V72" s="4"/>
    </row>
    <row r="73" spans="1:22" ht="12.75" customHeight="1">
      <c r="A73" s="152">
        <v>7</v>
      </c>
      <c r="B73" s="289" t="str">
        <f>VLOOKUP(A73,'пр.взвешивания'!B6:E43,2,FALSE)</f>
        <v>БИНДЕР Ирина Владимировна</v>
      </c>
      <c r="C73" s="152" t="str">
        <f>VLOOKUP(A73,'пр.взвешивания'!B6:F109,4,FALSE)</f>
        <v>ПФО Пермский Березники МО</v>
      </c>
      <c r="D73" s="152" t="str">
        <f>VLOOKUP(A73,'пр.взвешивания'!B6:G109,4,FALSE)</f>
        <v>ПФО Пермский Березники МО</v>
      </c>
      <c r="E73" s="225"/>
      <c r="F73" s="228"/>
      <c r="G73" s="229"/>
      <c r="H73" s="152"/>
      <c r="I73" s="152">
        <v>18</v>
      </c>
      <c r="J73" s="289" t="str">
        <f>VLOOKUP(I73,'пр.взвешивания'!B6:E45,2,FALSE)</f>
        <v>ЖЕРНЯКОВА Татьяна Владимировна</v>
      </c>
      <c r="K73" s="289" t="str">
        <f>VLOOKUP(J73,'пр.взвешивания'!C6:F43,2,FALSE)</f>
        <v>26.08.84 мсмк</v>
      </c>
      <c r="L73" s="289" t="str">
        <f>VLOOKUP(K73,'пр.взвешивания'!D6:G43,2,FALSE)</f>
        <v>МОСКВА  С-70 Д </v>
      </c>
      <c r="M73" s="225"/>
      <c r="N73" s="228"/>
      <c r="O73" s="229"/>
      <c r="P73" s="152"/>
      <c r="Q73" s="4"/>
      <c r="R73" s="4"/>
      <c r="S73" s="4"/>
      <c r="T73" s="4"/>
      <c r="U73" s="4"/>
      <c r="V73" s="4"/>
    </row>
    <row r="74" spans="1:22" ht="12.75" customHeight="1">
      <c r="A74" s="152"/>
      <c r="B74" s="266"/>
      <c r="C74" s="152"/>
      <c r="D74" s="152"/>
      <c r="E74" s="225"/>
      <c r="F74" s="225"/>
      <c r="G74" s="229"/>
      <c r="H74" s="152"/>
      <c r="I74" s="152"/>
      <c r="J74" s="266"/>
      <c r="K74" s="266"/>
      <c r="L74" s="266"/>
      <c r="M74" s="225"/>
      <c r="N74" s="225"/>
      <c r="O74" s="229"/>
      <c r="P74" s="152"/>
      <c r="Q74" s="4"/>
      <c r="R74" s="4"/>
      <c r="S74" s="4"/>
      <c r="T74" s="4"/>
      <c r="U74" s="4"/>
      <c r="V74" s="4"/>
    </row>
    <row r="75" spans="1:22" ht="12.75" customHeight="1">
      <c r="A75" s="226">
        <v>8</v>
      </c>
      <c r="B75" s="289" t="str">
        <f>VLOOKUP(A75,'пр.взвешивания'!B6:E45,2,FALSE)</f>
        <v>ЯКУНИНА Мария Валерьевна</v>
      </c>
      <c r="C75" s="271" t="str">
        <f>VLOOKUP(A75,'пр.взвешивания'!B6:F111,4,FALSE)</f>
        <v>Москва Москомспорт</v>
      </c>
      <c r="D75" s="271" t="str">
        <f>VLOOKUP(A75,'пр.взвешивания'!B6:G111,4,FALSE)</f>
        <v>Москва Москомспорт</v>
      </c>
      <c r="E75" s="262"/>
      <c r="F75" s="262"/>
      <c r="G75" s="226"/>
      <c r="H75" s="226"/>
      <c r="I75" s="226">
        <v>19</v>
      </c>
      <c r="J75" s="289" t="str">
        <f>VLOOKUP(I75,'пр.взвешивания'!B6:E47,2,FALSE)</f>
        <v>МАЛЫШЕВА Валерия Леонидовна</v>
      </c>
      <c r="K75" s="292" t="str">
        <f>VLOOKUP(J75,'пр.взвешивания'!C8:F45,2,FALSE)</f>
        <v>09.04.91 мс</v>
      </c>
      <c r="L75" s="292" t="str">
        <f>VLOOKUP(K75,'пр.взвешивания'!D8:G45,2,FALSE)</f>
        <v>ПФО Пермский Пермь МО</v>
      </c>
      <c r="M75" s="262"/>
      <c r="N75" s="262"/>
      <c r="O75" s="226"/>
      <c r="P75" s="226"/>
      <c r="Q75" s="4"/>
      <c r="R75" s="4"/>
      <c r="S75" s="4"/>
      <c r="T75" s="4"/>
      <c r="U75" s="4"/>
      <c r="V75" s="4"/>
    </row>
    <row r="76" spans="1:22" ht="12.75" customHeight="1" thickBot="1">
      <c r="A76" s="259"/>
      <c r="B76" s="295"/>
      <c r="C76" s="259"/>
      <c r="D76" s="259"/>
      <c r="E76" s="263"/>
      <c r="F76" s="263"/>
      <c r="G76" s="259"/>
      <c r="H76" s="259"/>
      <c r="I76" s="259"/>
      <c r="J76" s="295"/>
      <c r="K76" s="297"/>
      <c r="L76" s="297"/>
      <c r="M76" s="263"/>
      <c r="N76" s="263"/>
      <c r="O76" s="259"/>
      <c r="P76" s="259"/>
      <c r="Q76" s="4"/>
      <c r="R76" s="4"/>
      <c r="S76" s="4"/>
      <c r="T76" s="4"/>
      <c r="U76" s="4"/>
      <c r="V76" s="4"/>
    </row>
    <row r="77" spans="1:22" ht="12.75" customHeight="1">
      <c r="A77" s="152">
        <v>11</v>
      </c>
      <c r="B77" s="282" t="str">
        <f>VLOOKUP(A77,'пр.взвешивания'!B6:E45,2,FALSE)</f>
        <v>МКОЯН Рипсимэ Давидовна</v>
      </c>
      <c r="C77" s="152" t="str">
        <f>VLOOKUP(A77,'пр.взвешивания'!B6:F113,4,FALSE)</f>
        <v>ЦФО Калуга МО</v>
      </c>
      <c r="D77" s="152" t="str">
        <f>VLOOKUP(A77,'пр.взвешивания'!B6:G113,4,FALSE)</f>
        <v>ЦФО Калуга МО</v>
      </c>
      <c r="E77" s="225"/>
      <c r="F77" s="228"/>
      <c r="G77" s="229"/>
      <c r="H77" s="152"/>
      <c r="I77" s="152">
        <v>22</v>
      </c>
      <c r="J77" s="282" t="str">
        <f>VLOOKUP(I77,'пр.взвешивания'!B6:E49,2,FALSE)</f>
        <v>ЗАБОЛОТНЕВА Ольга Павловна</v>
      </c>
      <c r="K77" s="282" t="e">
        <f>VLOOKUP(J77,'пр.взвешивания'!C8:F47,2,FALSE)</f>
        <v>#N/A</v>
      </c>
      <c r="L77" s="282" t="e">
        <f>VLOOKUP(K77,'пр.взвешивания'!D8:G47,2,FALSE)</f>
        <v>#N/A</v>
      </c>
      <c r="M77" s="225"/>
      <c r="N77" s="228"/>
      <c r="O77" s="229"/>
      <c r="P77" s="152"/>
      <c r="Q77" s="4"/>
      <c r="R77" s="4"/>
      <c r="S77" s="4"/>
      <c r="T77" s="4"/>
      <c r="U77" s="4"/>
      <c r="V77" s="4"/>
    </row>
    <row r="78" spans="1:22" ht="12.75" customHeight="1">
      <c r="A78" s="152"/>
      <c r="B78" s="266"/>
      <c r="C78" s="152"/>
      <c r="D78" s="152"/>
      <c r="E78" s="225"/>
      <c r="F78" s="225"/>
      <c r="G78" s="229"/>
      <c r="H78" s="152"/>
      <c r="I78" s="152"/>
      <c r="J78" s="266"/>
      <c r="K78" s="266"/>
      <c r="L78" s="266"/>
      <c r="M78" s="225"/>
      <c r="N78" s="225"/>
      <c r="O78" s="229"/>
      <c r="P78" s="152"/>
      <c r="Q78" s="4"/>
      <c r="R78" s="4"/>
      <c r="S78" s="4"/>
      <c r="T78" s="4"/>
      <c r="U78" s="4"/>
      <c r="V78" s="4"/>
    </row>
    <row r="79" spans="1:22" ht="12.75" customHeight="1">
      <c r="A79" s="226">
        <v>10</v>
      </c>
      <c r="B79" s="289" t="str">
        <f>VLOOKUP(A79,'пр.взвешивания'!B6:E47,2,FALSE)</f>
        <v>Амаева Алена Ильгизовна</v>
      </c>
      <c r="C79" s="152" t="str">
        <f>VLOOKUP(A79,'пр.взвешивания'!B6:F115,4,FALSE)</f>
        <v>ПФО Пермский кр. Пермь МО  </v>
      </c>
      <c r="D79" s="152" t="str">
        <f>VLOOKUP(A79,'пр.взвешивания'!B6:G115,4,FALSE)</f>
        <v>ПФО Пермский кр. Пермь МО  </v>
      </c>
      <c r="E79" s="262"/>
      <c r="F79" s="262"/>
      <c r="G79" s="226"/>
      <c r="H79" s="226"/>
      <c r="I79" s="226">
        <v>21</v>
      </c>
      <c r="J79" s="289" t="str">
        <f>VLOOKUP(I79,'пр.взвешивания'!B6:E51,2,FALSE)</f>
        <v>КОНДРАТЬЕВА Олеся Викторовна</v>
      </c>
      <c r="K79" s="289" t="str">
        <f>VLOOKUP(J79,'пр.взвешивания'!C10:F49,2,FALSE)</f>
        <v>04.12.83 мсмк</v>
      </c>
      <c r="L79" s="289" t="str">
        <f>VLOOKUP(K79,'пр.взвешивания'!D10:G49,2,FALSE)</f>
        <v>СФО Иркутская Ангарск Россспорт</v>
      </c>
      <c r="M79" s="262"/>
      <c r="N79" s="262"/>
      <c r="O79" s="226"/>
      <c r="P79" s="226"/>
      <c r="Q79" s="4"/>
      <c r="R79" s="4"/>
      <c r="S79" s="4"/>
      <c r="T79" s="4"/>
      <c r="U79" s="4"/>
      <c r="V79" s="4"/>
    </row>
    <row r="80" spans="1:22" ht="12.75" customHeight="1" thickBot="1">
      <c r="A80" s="259"/>
      <c r="B80" s="295"/>
      <c r="C80" s="226"/>
      <c r="D80" s="226"/>
      <c r="E80" s="263"/>
      <c r="F80" s="263"/>
      <c r="G80" s="259"/>
      <c r="H80" s="259"/>
      <c r="I80" s="259"/>
      <c r="J80" s="295"/>
      <c r="K80" s="295"/>
      <c r="L80" s="295"/>
      <c r="M80" s="263"/>
      <c r="N80" s="263"/>
      <c r="O80" s="259"/>
      <c r="P80" s="259"/>
      <c r="Q80" s="4"/>
      <c r="R80" s="4"/>
      <c r="S80" s="4"/>
      <c r="T80" s="4"/>
      <c r="U80" s="4"/>
      <c r="V80" s="4"/>
    </row>
    <row r="81" spans="1:22" ht="12.75" customHeight="1">
      <c r="A81" s="226">
        <v>9</v>
      </c>
      <c r="B81" s="294" t="str">
        <f>VLOOKUP(A81,'пр.взвешивания'!B6:E49,2,FALSE)</f>
        <v>КОСТЕНКО Яна Сергеевна</v>
      </c>
      <c r="C81" s="267" t="str">
        <f>VLOOKUP(A81,'пр.взвешивания'!B6:F117,4,FALSE)</f>
        <v>ДВФО Приморский Владивосток УФК и С</v>
      </c>
      <c r="D81" s="267" t="str">
        <f>VLOOKUP(A81,'пр.взвешивания'!B6:G117,4,FALSE)</f>
        <v>ДВФО Приморский Владивосток УФК и С</v>
      </c>
      <c r="E81" s="226" t="s">
        <v>33</v>
      </c>
      <c r="F81" s="262"/>
      <c r="G81" s="226"/>
      <c r="H81" s="280"/>
      <c r="I81" s="226">
        <v>20</v>
      </c>
      <c r="J81" s="289" t="str">
        <f>VLOOKUP(I81,'пр.взвешивания'!B6:E53,2,FALSE)</f>
        <v>КАБУЛОВА София Назимовна</v>
      </c>
      <c r="K81" s="289" t="str">
        <f>VLOOKUP(J81,'пр.взвешивания'!C12:F51,2,FALSE)</f>
        <v>29.05.89 кмс</v>
      </c>
      <c r="L81" s="289" t="str">
        <f>VLOOKUP(K81,'пр.взвешивания'!D12:G51,2,FALSE)</f>
        <v>С.Петербург ВС</v>
      </c>
      <c r="M81" s="226" t="s">
        <v>33</v>
      </c>
      <c r="N81" s="262"/>
      <c r="O81" s="226"/>
      <c r="P81" s="280"/>
      <c r="Q81" s="4"/>
      <c r="R81" s="4"/>
      <c r="S81" s="4"/>
      <c r="T81" s="4"/>
      <c r="U81" s="4"/>
      <c r="V81" s="4"/>
    </row>
    <row r="82" spans="1:22" ht="12.75" customHeight="1" thickBot="1">
      <c r="A82" s="259"/>
      <c r="B82" s="295"/>
      <c r="C82" s="297"/>
      <c r="D82" s="297"/>
      <c r="E82" s="259"/>
      <c r="F82" s="263"/>
      <c r="G82" s="259"/>
      <c r="H82" s="259"/>
      <c r="I82" s="259"/>
      <c r="J82" s="295"/>
      <c r="K82" s="295"/>
      <c r="L82" s="295"/>
      <c r="M82" s="259"/>
      <c r="N82" s="263"/>
      <c r="O82" s="259"/>
      <c r="P82" s="259"/>
      <c r="Q82" s="4"/>
      <c r="R82" s="4"/>
      <c r="S82" s="4"/>
      <c r="T82" s="4"/>
      <c r="U82" s="4"/>
      <c r="V82" s="4"/>
    </row>
    <row r="83" spans="1:22" ht="20.25" customHeight="1">
      <c r="A83" s="4"/>
      <c r="B83" s="82" t="s">
        <v>18</v>
      </c>
      <c r="C83" s="17"/>
      <c r="D83" s="17"/>
      <c r="E83" s="133" t="str">
        <f>HYPERLINK('пр.взвешивания'!E3)</f>
        <v>в.к.      60        кг.</v>
      </c>
      <c r="F83" s="4"/>
      <c r="G83" s="4"/>
      <c r="H83" s="4"/>
      <c r="I83" s="4"/>
      <c r="J83" s="82" t="s">
        <v>18</v>
      </c>
      <c r="K83" s="17"/>
      <c r="L83" s="17"/>
      <c r="M83" s="133" t="str">
        <f>HYPERLINK('пр.взвешивания'!E3)</f>
        <v>в.к.      60        кг.</v>
      </c>
      <c r="N83" s="4"/>
      <c r="O83" s="4"/>
      <c r="P83" s="4"/>
      <c r="Q83" s="4"/>
      <c r="R83" s="4"/>
      <c r="S83" s="4"/>
      <c r="T83" s="4"/>
      <c r="U83" s="4"/>
      <c r="V83" s="4"/>
    </row>
    <row r="84" spans="1:22" ht="12.75" customHeight="1">
      <c r="A84" s="152">
        <v>7</v>
      </c>
      <c r="B84" s="289" t="str">
        <f>VLOOKUP(A84,'пр.взвешивания'!B6:E43,2,FALSE)</f>
        <v>БИНДЕР Ирина Владимировна</v>
      </c>
      <c r="C84" s="152" t="str">
        <f>VLOOKUP(A84,'пр.взвешивания'!B6:F120,4,FALSE)</f>
        <v>ПФО Пермский Березники МО</v>
      </c>
      <c r="D84" s="152" t="str">
        <f>VLOOKUP(A84,'пр.взвешивания'!B6:G120,4,FALSE)</f>
        <v>ПФО Пермский Березники МО</v>
      </c>
      <c r="E84" s="225"/>
      <c r="F84" s="228"/>
      <c r="G84" s="229"/>
      <c r="H84" s="152"/>
      <c r="I84" s="152">
        <v>18</v>
      </c>
      <c r="J84" s="289" t="str">
        <f>VLOOKUP(I84,'пр.взвешивания'!B6:E56,2,FALSE)</f>
        <v>ЖЕРНЯКОВА Татьяна Владимировна</v>
      </c>
      <c r="K84" s="289" t="str">
        <f>VLOOKUP(J84,'пр.взвешивания'!C15:F54,2,FALSE)</f>
        <v>26.08.84 мсмк</v>
      </c>
      <c r="L84" s="289" t="str">
        <f>VLOOKUP(K84,'пр.взвешивания'!D15:G54,2,FALSE)</f>
        <v>МОСКВА  С-70 Д </v>
      </c>
      <c r="M84" s="225"/>
      <c r="N84" s="228"/>
      <c r="O84" s="229"/>
      <c r="P84" s="152"/>
      <c r="Q84" s="4"/>
      <c r="R84" s="4"/>
      <c r="S84" s="4"/>
      <c r="T84" s="4"/>
      <c r="U84" s="4"/>
      <c r="V84" s="4"/>
    </row>
    <row r="85" spans="1:22" ht="12.75" customHeight="1">
      <c r="A85" s="152"/>
      <c r="B85" s="266"/>
      <c r="C85" s="152"/>
      <c r="D85" s="152"/>
      <c r="E85" s="225"/>
      <c r="F85" s="225"/>
      <c r="G85" s="229"/>
      <c r="H85" s="152"/>
      <c r="I85" s="152"/>
      <c r="J85" s="266"/>
      <c r="K85" s="266"/>
      <c r="L85" s="266"/>
      <c r="M85" s="225"/>
      <c r="N85" s="225"/>
      <c r="O85" s="229"/>
      <c r="P85" s="152"/>
      <c r="Q85" s="4"/>
      <c r="R85" s="4"/>
      <c r="S85" s="4"/>
      <c r="T85" s="4"/>
      <c r="U85" s="4"/>
      <c r="V85" s="4"/>
    </row>
    <row r="86" spans="1:22" ht="12.75" customHeight="1">
      <c r="A86" s="226">
        <v>9</v>
      </c>
      <c r="B86" s="289" t="str">
        <f>VLOOKUP(A86,'пр.взвешивания'!B2:E39,2,FALSE)</f>
        <v>КОСТЕНКО Яна Сергеевна</v>
      </c>
      <c r="C86" s="271" t="str">
        <f>VLOOKUP(A86,'пр.взвешивания'!B6:F122,4,FALSE)</f>
        <v>ДВФО Приморский Владивосток УФК и С</v>
      </c>
      <c r="D86" s="271" t="str">
        <f>VLOOKUP(A86,'пр.взвешивания'!B6:G122,4,FALSE)</f>
        <v>ДВФО Приморский Владивосток УФК и С</v>
      </c>
      <c r="E86" s="262"/>
      <c r="F86" s="262"/>
      <c r="G86" s="226"/>
      <c r="H86" s="226"/>
      <c r="I86" s="226">
        <v>20</v>
      </c>
      <c r="J86" s="289" t="str">
        <f>VLOOKUP(I86,'пр.взвешивания'!B6:E58,2,FALSE)</f>
        <v>КАБУЛОВА София Назимовна</v>
      </c>
      <c r="K86" s="292" t="str">
        <f>VLOOKUP(J86,'пр.взвешивания'!C17:F56,2,FALSE)</f>
        <v>29.05.89 кмс</v>
      </c>
      <c r="L86" s="292" t="str">
        <f>VLOOKUP(K86,'пр.взвешивания'!D17:G56,2,FALSE)</f>
        <v>С.Петербург ВС</v>
      </c>
      <c r="M86" s="262"/>
      <c r="N86" s="262"/>
      <c r="O86" s="226"/>
      <c r="P86" s="226"/>
      <c r="Q86" s="4"/>
      <c r="R86" s="4"/>
      <c r="S86" s="4"/>
      <c r="T86" s="4"/>
      <c r="U86" s="4"/>
      <c r="V86" s="4"/>
    </row>
    <row r="87" spans="1:22" ht="12.75" customHeight="1" thickBot="1">
      <c r="A87" s="259"/>
      <c r="B87" s="295"/>
      <c r="C87" s="259"/>
      <c r="D87" s="259"/>
      <c r="E87" s="263"/>
      <c r="F87" s="263"/>
      <c r="G87" s="259"/>
      <c r="H87" s="259"/>
      <c r="I87" s="259"/>
      <c r="J87" s="295"/>
      <c r="K87" s="297"/>
      <c r="L87" s="297"/>
      <c r="M87" s="263"/>
      <c r="N87" s="263"/>
      <c r="O87" s="259"/>
      <c r="P87" s="259"/>
      <c r="Q87" s="4"/>
      <c r="R87" s="4"/>
      <c r="S87" s="4"/>
      <c r="T87" s="4"/>
      <c r="U87" s="4"/>
      <c r="V87" s="4"/>
    </row>
    <row r="88" spans="1:22" ht="12.75" customHeight="1">
      <c r="A88" s="152">
        <v>8</v>
      </c>
      <c r="B88" s="282" t="str">
        <f>VLOOKUP(A88,'пр.взвешивания'!B6:E43,2,FALSE)</f>
        <v>ЯКУНИНА Мария Валерьевна</v>
      </c>
      <c r="C88" s="152" t="str">
        <f>VLOOKUP(A88,'пр.взвешивания'!B6:F124,4,FALSE)</f>
        <v>Москва Москомспорт</v>
      </c>
      <c r="D88" s="152" t="str">
        <f>VLOOKUP(A88,'пр.взвешивания'!B6:G124,4,FALSE)</f>
        <v>Москва Москомспорт</v>
      </c>
      <c r="E88" s="225"/>
      <c r="F88" s="228"/>
      <c r="G88" s="229"/>
      <c r="H88" s="152"/>
      <c r="I88" s="152">
        <v>19</v>
      </c>
      <c r="J88" s="282" t="str">
        <f>VLOOKUP(I88,'пр.взвешивания'!B6:E60,2,FALSE)</f>
        <v>МАЛЫШЕВА Валерия Леонидовна</v>
      </c>
      <c r="K88" s="282" t="str">
        <f>VLOOKUP(J88,'пр.взвешивания'!C19:F58,2,FALSE)</f>
        <v>09.04.91 мс</v>
      </c>
      <c r="L88" s="282" t="str">
        <f>VLOOKUP(K88,'пр.взвешивания'!D19:G58,2,FALSE)</f>
        <v>ПФО Пермский Пермь МО</v>
      </c>
      <c r="M88" s="225"/>
      <c r="N88" s="228"/>
      <c r="O88" s="229"/>
      <c r="P88" s="152"/>
      <c r="Q88" s="4"/>
      <c r="R88" s="4"/>
      <c r="S88" s="4"/>
      <c r="T88" s="4"/>
      <c r="U88" s="4"/>
      <c r="V88" s="4"/>
    </row>
    <row r="89" spans="1:22" ht="12.75" customHeight="1">
      <c r="A89" s="152"/>
      <c r="B89" s="266"/>
      <c r="C89" s="152"/>
      <c r="D89" s="152"/>
      <c r="E89" s="225"/>
      <c r="F89" s="225"/>
      <c r="G89" s="229"/>
      <c r="H89" s="152"/>
      <c r="I89" s="152"/>
      <c r="J89" s="266"/>
      <c r="K89" s="266"/>
      <c r="L89" s="266"/>
      <c r="M89" s="225"/>
      <c r="N89" s="225"/>
      <c r="O89" s="229"/>
      <c r="P89" s="152"/>
      <c r="Q89" s="4"/>
      <c r="R89" s="4"/>
      <c r="S89" s="4"/>
      <c r="T89" s="4"/>
      <c r="U89" s="4"/>
      <c r="V89" s="4"/>
    </row>
    <row r="90" spans="1:22" ht="12.75" customHeight="1">
      <c r="A90" s="226">
        <v>10</v>
      </c>
      <c r="B90" s="289" t="str">
        <f>VLOOKUP(A90,'пр.взвешивания'!B6:E43,2,FALSE)</f>
        <v>Амаева Алена Ильгизовна</v>
      </c>
      <c r="C90" s="152" t="str">
        <f>VLOOKUP(A90,'пр.взвешивания'!B6:F126,4,FALSE)</f>
        <v>ПФО Пермский кр. Пермь МО  </v>
      </c>
      <c r="D90" s="152" t="str">
        <f>VLOOKUP(A90,'пр.взвешивания'!B6:G126,4,FALSE)</f>
        <v>ПФО Пермский кр. Пермь МО  </v>
      </c>
      <c r="E90" s="262"/>
      <c r="F90" s="262"/>
      <c r="G90" s="226"/>
      <c r="H90" s="226"/>
      <c r="I90" s="226">
        <v>21</v>
      </c>
      <c r="J90" s="289" t="str">
        <f>VLOOKUP(I90,'пр.взвешивания'!B6:E62,2,FALSE)</f>
        <v>КОНДРАТЬЕВА Олеся Викторовна</v>
      </c>
      <c r="K90" s="289" t="str">
        <f>VLOOKUP(J90,'пр.взвешивания'!C21:F60,2,FALSE)</f>
        <v>04.12.83 мсмк</v>
      </c>
      <c r="L90" s="289" t="str">
        <f>VLOOKUP(K90,'пр.взвешивания'!D21:G60,2,FALSE)</f>
        <v>СФО Иркутская Ангарск Россспорт</v>
      </c>
      <c r="M90" s="262"/>
      <c r="N90" s="262"/>
      <c r="O90" s="226"/>
      <c r="P90" s="226"/>
      <c r="Q90" s="4"/>
      <c r="R90" s="4"/>
      <c r="S90" s="4"/>
      <c r="T90" s="4"/>
      <c r="U90" s="4"/>
      <c r="V90" s="4"/>
    </row>
    <row r="91" spans="1:22" ht="12.75" customHeight="1" thickBot="1">
      <c r="A91" s="259"/>
      <c r="B91" s="295"/>
      <c r="C91" s="226"/>
      <c r="D91" s="226"/>
      <c r="E91" s="263"/>
      <c r="F91" s="263"/>
      <c r="G91" s="259"/>
      <c r="H91" s="259"/>
      <c r="I91" s="259"/>
      <c r="J91" s="295"/>
      <c r="K91" s="295"/>
      <c r="L91" s="295"/>
      <c r="M91" s="263"/>
      <c r="N91" s="263"/>
      <c r="O91" s="259"/>
      <c r="P91" s="259"/>
      <c r="Q91" s="4"/>
      <c r="R91" s="4"/>
      <c r="S91" s="4"/>
      <c r="T91" s="4"/>
      <c r="U91" s="4"/>
      <c r="V91" s="4"/>
    </row>
    <row r="92" spans="1:22" ht="12.75" customHeight="1">
      <c r="A92" s="226">
        <v>11</v>
      </c>
      <c r="B92" s="289" t="str">
        <f>VLOOKUP(A92,'пр.взвешивания'!B6:E45,2,FALSE)</f>
        <v>МКОЯН Рипсимэ Давидовна</v>
      </c>
      <c r="C92" s="267" t="str">
        <f>VLOOKUP(A92,'пр.взвешивания'!B6:F128,4,FALSE)</f>
        <v>ЦФО Калуга МО</v>
      </c>
      <c r="D92" s="267" t="str">
        <f>VLOOKUP(A92,'пр.взвешивания'!B6:G128,4,FALSE)</f>
        <v>ЦФО Калуга МО</v>
      </c>
      <c r="E92" s="226" t="s">
        <v>33</v>
      </c>
      <c r="F92" s="262"/>
      <c r="G92" s="226"/>
      <c r="H92" s="226"/>
      <c r="I92" s="226">
        <v>22</v>
      </c>
      <c r="J92" s="289" t="str">
        <f>VLOOKUP(I92,'пр.взвешивания'!B6:E64,2,FALSE)</f>
        <v>ЗАБОЛОТНЕВА Ольга Павловна</v>
      </c>
      <c r="K92" s="289" t="str">
        <f>VLOOKUP(J92,'пр.взвешивания'!C23:F62,2,FALSE)</f>
        <v>13.01.90 кмс</v>
      </c>
      <c r="L92" s="289" t="str">
        <f>VLOOKUP(K92,'пр.взвешивания'!D23:G62,2,FALSE)</f>
        <v>УФО Тюменгская Тюмень РССС</v>
      </c>
      <c r="M92" s="226" t="s">
        <v>33</v>
      </c>
      <c r="N92" s="262"/>
      <c r="O92" s="226"/>
      <c r="P92" s="226"/>
      <c r="Q92" s="4"/>
      <c r="R92" s="4"/>
      <c r="S92" s="4"/>
      <c r="T92" s="4"/>
      <c r="U92" s="4"/>
      <c r="V92" s="4"/>
    </row>
    <row r="93" spans="1:22" ht="12.75" customHeight="1" thickBot="1">
      <c r="A93" s="259"/>
      <c r="B93" s="295"/>
      <c r="C93" s="297"/>
      <c r="D93" s="297"/>
      <c r="E93" s="259"/>
      <c r="F93" s="263"/>
      <c r="G93" s="259"/>
      <c r="H93" s="259"/>
      <c r="I93" s="259"/>
      <c r="J93" s="295"/>
      <c r="K93" s="295"/>
      <c r="L93" s="295"/>
      <c r="M93" s="259"/>
      <c r="N93" s="263"/>
      <c r="O93" s="259"/>
      <c r="P93" s="259"/>
      <c r="Q93" s="4"/>
      <c r="R93" s="4"/>
      <c r="S93" s="4"/>
      <c r="T93" s="4"/>
      <c r="U93" s="4"/>
      <c r="V93" s="4"/>
    </row>
    <row r="94" spans="1:22" ht="18.75" customHeight="1">
      <c r="A94" s="4"/>
      <c r="B94" s="82" t="s">
        <v>19</v>
      </c>
      <c r="C94" s="17"/>
      <c r="D94" s="17"/>
      <c r="E94" s="133" t="str">
        <f>HYPERLINK('пр.взвешивания'!E3)</f>
        <v>в.к.      60        кг.</v>
      </c>
      <c r="F94" s="4"/>
      <c r="G94" s="4"/>
      <c r="H94" s="4"/>
      <c r="I94" s="4"/>
      <c r="J94" s="82" t="s">
        <v>19</v>
      </c>
      <c r="K94" s="17"/>
      <c r="L94" s="17"/>
      <c r="M94" s="133" t="str">
        <f>HYPERLINK('пр.взвешивания'!E3)</f>
        <v>в.к.      60        кг.</v>
      </c>
      <c r="N94" s="4"/>
      <c r="O94" s="4"/>
      <c r="P94" s="4"/>
      <c r="Q94" s="4"/>
      <c r="R94" s="4"/>
      <c r="S94" s="4"/>
      <c r="T94" s="4"/>
      <c r="U94" s="4"/>
      <c r="V94" s="4"/>
    </row>
    <row r="95" spans="1:22" ht="12.75" customHeight="1">
      <c r="A95" s="152">
        <v>7</v>
      </c>
      <c r="B95" s="289" t="str">
        <f>VLOOKUP(A95,'пр.взвешивания'!B6:E43,2,FALSE)</f>
        <v>БИНДЕР Ирина Владимировна</v>
      </c>
      <c r="C95" s="152" t="str">
        <f>VLOOKUP(A95,'пр.взвешивания'!B6:F131,4,FALSE)</f>
        <v>ПФО Пермский Березники МО</v>
      </c>
      <c r="D95" s="152" t="str">
        <f>VLOOKUP(A95,'пр.взвешивания'!B6:G131,4,FALSE)</f>
        <v>ПФО Пермский Березники МО</v>
      </c>
      <c r="E95" s="225"/>
      <c r="F95" s="228"/>
      <c r="G95" s="229"/>
      <c r="H95" s="152"/>
      <c r="I95" s="152">
        <v>18</v>
      </c>
      <c r="J95" s="289" t="str">
        <f>VLOOKUP(I95,'пр.взвешивания'!B6:E67,2,FALSE)</f>
        <v>ЖЕРНЯКОВА Татьяна Владимировна</v>
      </c>
      <c r="K95" s="289" t="str">
        <f>VLOOKUP(J95,'пр.взвешивания'!C26:F65,2,FALSE)</f>
        <v>26.08.84 мсмк</v>
      </c>
      <c r="L95" s="289" t="str">
        <f>VLOOKUP(K95,'пр.взвешивания'!D26:G65,2,FALSE)</f>
        <v>МОСКВА  С-70 Д </v>
      </c>
      <c r="M95" s="225"/>
      <c r="N95" s="228"/>
      <c r="O95" s="229"/>
      <c r="P95" s="152"/>
      <c r="Q95" s="4"/>
      <c r="R95" s="4"/>
      <c r="S95" s="4"/>
      <c r="T95" s="4"/>
      <c r="U95" s="4"/>
      <c r="V95" s="4"/>
    </row>
    <row r="96" spans="1:22" ht="12.75" customHeight="1">
      <c r="A96" s="152"/>
      <c r="B96" s="266"/>
      <c r="C96" s="152"/>
      <c r="D96" s="152"/>
      <c r="E96" s="225"/>
      <c r="F96" s="225"/>
      <c r="G96" s="229"/>
      <c r="H96" s="152"/>
      <c r="I96" s="152"/>
      <c r="J96" s="266"/>
      <c r="K96" s="266"/>
      <c r="L96" s="266"/>
      <c r="M96" s="225"/>
      <c r="N96" s="225"/>
      <c r="O96" s="229"/>
      <c r="P96" s="152"/>
      <c r="Q96" s="4"/>
      <c r="R96" s="4"/>
      <c r="S96" s="4"/>
      <c r="T96" s="4"/>
      <c r="U96" s="4"/>
      <c r="V96" s="4"/>
    </row>
    <row r="97" spans="1:22" ht="12.75" customHeight="1">
      <c r="A97" s="226">
        <v>10</v>
      </c>
      <c r="B97" s="289" t="str">
        <f>VLOOKUP(A97,'пр.взвешивания'!B8:E45,2,FALSE)</f>
        <v>Амаева Алена Ильгизовна</v>
      </c>
      <c r="C97" s="271" t="str">
        <f>VLOOKUP(A97,'пр.взвешивания'!B6:F133,4,FALSE)</f>
        <v>ПФО Пермский кр. Пермь МО  </v>
      </c>
      <c r="D97" s="271" t="str">
        <f>VLOOKUP(A97,'пр.взвешивания'!B6:G133,4,FALSE)</f>
        <v>ПФО Пермский кр. Пермь МО  </v>
      </c>
      <c r="E97" s="262"/>
      <c r="F97" s="262"/>
      <c r="G97" s="226"/>
      <c r="H97" s="226"/>
      <c r="I97" s="226">
        <v>21</v>
      </c>
      <c r="J97" s="289" t="str">
        <f>VLOOKUP(I97,'пр.взвешивания'!B6:E69,2,FALSE)</f>
        <v>КОНДРАТЬЕВА Олеся Викторовна</v>
      </c>
      <c r="K97" s="292" t="str">
        <f>VLOOKUP(J97,'пр.взвешивания'!C28:F67,2,FALSE)</f>
        <v>04.12.83 мсмк</v>
      </c>
      <c r="L97" s="292" t="str">
        <f>VLOOKUP(K97,'пр.взвешивания'!D28:G67,2,FALSE)</f>
        <v>СФО Иркутская Ангарск Россспорт</v>
      </c>
      <c r="M97" s="262"/>
      <c r="N97" s="262"/>
      <c r="O97" s="226"/>
      <c r="P97" s="226"/>
      <c r="Q97" s="4"/>
      <c r="R97" s="4"/>
      <c r="S97" s="4"/>
      <c r="T97" s="4"/>
      <c r="U97" s="4"/>
      <c r="V97" s="4"/>
    </row>
    <row r="98" spans="1:22" ht="12.75" customHeight="1" thickBot="1">
      <c r="A98" s="259"/>
      <c r="B98" s="295"/>
      <c r="C98" s="259"/>
      <c r="D98" s="259"/>
      <c r="E98" s="263"/>
      <c r="F98" s="263"/>
      <c r="G98" s="259"/>
      <c r="H98" s="259"/>
      <c r="I98" s="259"/>
      <c r="J98" s="295"/>
      <c r="K98" s="297"/>
      <c r="L98" s="297"/>
      <c r="M98" s="263"/>
      <c r="N98" s="263"/>
      <c r="O98" s="259"/>
      <c r="P98" s="259"/>
      <c r="Q98" s="4"/>
      <c r="R98" s="4"/>
      <c r="S98" s="4"/>
      <c r="T98" s="4"/>
      <c r="U98" s="4"/>
      <c r="V98" s="4"/>
    </row>
    <row r="99" spans="1:22" ht="12.75" customHeight="1">
      <c r="A99" s="152">
        <v>9</v>
      </c>
      <c r="B99" s="282" t="str">
        <f>VLOOKUP(A99,'пр.взвешивания'!B10:E45,2,FALSE)</f>
        <v>КОСТЕНКО Яна Сергеевна</v>
      </c>
      <c r="C99" s="152" t="str">
        <f>VLOOKUP(A99,'пр.взвешивания'!B6:F135,4,FALSE)</f>
        <v>ДВФО Приморский Владивосток УФК и С</v>
      </c>
      <c r="D99" s="152" t="str">
        <f>VLOOKUP(A99,'пр.взвешивания'!B6:G135,4,FALSE)</f>
        <v>ДВФО Приморский Владивосток УФК и С</v>
      </c>
      <c r="E99" s="225"/>
      <c r="F99" s="228"/>
      <c r="G99" s="229"/>
      <c r="H99" s="152"/>
      <c r="I99" s="152">
        <v>20</v>
      </c>
      <c r="J99" s="282" t="str">
        <f>VLOOKUP(I99,'пр.взвешивания'!B6:E71,2,FALSE)</f>
        <v>КАБУЛОВА София Назимовна</v>
      </c>
      <c r="K99" s="282" t="str">
        <f>VLOOKUP(J99,'пр.взвешивания'!C30:F69,2,FALSE)</f>
        <v>29.05.89 кмс</v>
      </c>
      <c r="L99" s="282" t="str">
        <f>VLOOKUP(K99,'пр.взвешивания'!D30:G69,2,FALSE)</f>
        <v>С.Петербург ВС</v>
      </c>
      <c r="M99" s="225"/>
      <c r="N99" s="228"/>
      <c r="O99" s="229"/>
      <c r="P99" s="152"/>
      <c r="Q99" s="4"/>
      <c r="R99" s="4"/>
      <c r="S99" s="4"/>
      <c r="T99" s="4"/>
      <c r="U99" s="4"/>
      <c r="V99" s="4"/>
    </row>
    <row r="100" spans="1:22" ht="12.75" customHeight="1">
      <c r="A100" s="152"/>
      <c r="B100" s="266"/>
      <c r="C100" s="152"/>
      <c r="D100" s="152"/>
      <c r="E100" s="225"/>
      <c r="F100" s="225"/>
      <c r="G100" s="229"/>
      <c r="H100" s="152"/>
      <c r="I100" s="152"/>
      <c r="J100" s="266"/>
      <c r="K100" s="266"/>
      <c r="L100" s="266"/>
      <c r="M100" s="225"/>
      <c r="N100" s="225"/>
      <c r="O100" s="229"/>
      <c r="P100" s="152"/>
      <c r="Q100" s="4"/>
      <c r="R100" s="4"/>
      <c r="S100" s="4"/>
      <c r="T100" s="4"/>
      <c r="U100" s="4"/>
      <c r="V100" s="4"/>
    </row>
    <row r="101" spans="1:22" ht="12.75" customHeight="1">
      <c r="A101" s="226">
        <v>11</v>
      </c>
      <c r="B101" s="289" t="str">
        <f>VLOOKUP(A101,'пр.взвешивания'!B12:E47,2,FALSE)</f>
        <v>МКОЯН Рипсимэ Давидовна</v>
      </c>
      <c r="C101" s="152" t="str">
        <f>VLOOKUP(A101,'пр.взвешивания'!B6:F137,4,FALSE)</f>
        <v>ЦФО Калуга МО</v>
      </c>
      <c r="D101" s="152" t="str">
        <f>VLOOKUP(A101,'пр.взвешивания'!B6:G137,4,FALSE)</f>
        <v>ЦФО Калуга МО</v>
      </c>
      <c r="E101" s="262"/>
      <c r="F101" s="262"/>
      <c r="G101" s="226"/>
      <c r="H101" s="226"/>
      <c r="I101" s="226">
        <v>22</v>
      </c>
      <c r="J101" s="289" t="str">
        <f>VLOOKUP(I101,'пр.взвешивания'!B6:E73,2,FALSE)</f>
        <v>ЗАБОЛОТНЕВА Ольга Павловна</v>
      </c>
      <c r="K101" s="289" t="str">
        <f>VLOOKUP(J101,'пр.взвешивания'!C32:F71,2,FALSE)</f>
        <v>13.01.90 кмс</v>
      </c>
      <c r="L101" s="289" t="str">
        <f>VLOOKUP(K101,'пр.взвешивания'!D32:G71,2,FALSE)</f>
        <v>УФО Тюменгская Тюмень РССС</v>
      </c>
      <c r="M101" s="262"/>
      <c r="N101" s="262"/>
      <c r="O101" s="226"/>
      <c r="P101" s="226"/>
      <c r="Q101" s="4"/>
      <c r="R101" s="4"/>
      <c r="S101" s="4"/>
      <c r="T101" s="4"/>
      <c r="U101" s="4"/>
      <c r="V101" s="4"/>
    </row>
    <row r="102" spans="1:22" ht="12.75" customHeight="1" thickBot="1">
      <c r="A102" s="259"/>
      <c r="B102" s="295"/>
      <c r="C102" s="226"/>
      <c r="D102" s="226"/>
      <c r="E102" s="263"/>
      <c r="F102" s="263"/>
      <c r="G102" s="259"/>
      <c r="H102" s="259"/>
      <c r="I102" s="259"/>
      <c r="J102" s="295"/>
      <c r="K102" s="295"/>
      <c r="L102" s="295"/>
      <c r="M102" s="263"/>
      <c r="N102" s="263"/>
      <c r="O102" s="259"/>
      <c r="P102" s="259"/>
      <c r="Q102" s="4"/>
      <c r="R102" s="4"/>
      <c r="S102" s="4"/>
      <c r="T102" s="4"/>
      <c r="U102" s="4"/>
      <c r="V102" s="4"/>
    </row>
    <row r="103" spans="1:22" ht="12.75" customHeight="1">
      <c r="A103" s="226">
        <v>8</v>
      </c>
      <c r="B103" s="294" t="str">
        <f>VLOOKUP(A103,'пр.взвешивания'!B14:E49,2,FALSE)</f>
        <v>ЯКУНИНА Мария Валерьевна</v>
      </c>
      <c r="C103" s="267" t="str">
        <f>VLOOKUP(A103,'пр.взвешивания'!B6:F139,4,FALSE)</f>
        <v>Москва Москомспорт</v>
      </c>
      <c r="D103" s="267" t="str">
        <f>VLOOKUP(A103,'пр.взвешивания'!B6:G139,4,FALSE)</f>
        <v>Москва Москомспорт</v>
      </c>
      <c r="E103" s="226" t="s">
        <v>33</v>
      </c>
      <c r="F103" s="262"/>
      <c r="G103" s="226"/>
      <c r="H103" s="226"/>
      <c r="I103" s="226">
        <v>19</v>
      </c>
      <c r="J103" s="289" t="str">
        <f>VLOOKUP(I103,'пр.взвешивания'!B6:E75,2,FALSE)</f>
        <v>МАЛЫШЕВА Валерия Леонидовна</v>
      </c>
      <c r="K103" s="289" t="str">
        <f>VLOOKUP(J103,'пр.взвешивания'!C34:F73,2,FALSE)</f>
        <v>09.04.91 мс</v>
      </c>
      <c r="L103" s="289" t="str">
        <f>VLOOKUP(K103,'пр.взвешивания'!D34:G73,2,FALSE)</f>
        <v>ПФО Пермский Пермь МО</v>
      </c>
      <c r="M103" s="226" t="s">
        <v>33</v>
      </c>
      <c r="N103" s="262"/>
      <c r="O103" s="226"/>
      <c r="P103" s="226"/>
      <c r="Q103" s="4"/>
      <c r="R103" s="4"/>
      <c r="S103" s="4"/>
      <c r="T103" s="4"/>
      <c r="U103" s="4"/>
      <c r="V103" s="4"/>
    </row>
    <row r="104" spans="1:22" ht="12.75" customHeight="1" thickBot="1">
      <c r="A104" s="259"/>
      <c r="B104" s="295"/>
      <c r="C104" s="297"/>
      <c r="D104" s="297"/>
      <c r="E104" s="259"/>
      <c r="F104" s="263"/>
      <c r="G104" s="259"/>
      <c r="H104" s="259"/>
      <c r="I104" s="259"/>
      <c r="J104" s="295"/>
      <c r="K104" s="295"/>
      <c r="L104" s="295"/>
      <c r="M104" s="259"/>
      <c r="N104" s="263"/>
      <c r="O104" s="259"/>
      <c r="P104" s="259"/>
      <c r="Q104" s="4"/>
      <c r="R104" s="4"/>
      <c r="S104" s="4"/>
      <c r="T104" s="4"/>
      <c r="U104" s="4"/>
      <c r="V104" s="4"/>
    </row>
    <row r="105" spans="1:22" ht="18.75" customHeight="1">
      <c r="A105" s="4"/>
      <c r="B105" s="82" t="s">
        <v>27</v>
      </c>
      <c r="C105" s="17"/>
      <c r="D105" s="17"/>
      <c r="E105" s="133" t="str">
        <f>HYPERLINK('пр.взвешивания'!E3)</f>
        <v>в.к.      60        кг.</v>
      </c>
      <c r="F105" s="4"/>
      <c r="G105" s="4"/>
      <c r="H105" s="4"/>
      <c r="I105" s="4"/>
      <c r="J105" s="82" t="s">
        <v>27</v>
      </c>
      <c r="K105" s="17"/>
      <c r="L105" s="17"/>
      <c r="M105" s="133" t="str">
        <f>HYPERLINK('пр.взвешивания'!E3)</f>
        <v>в.к.      60        кг.</v>
      </c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2.75" customHeight="1">
      <c r="A106" s="152">
        <v>7</v>
      </c>
      <c r="B106" s="289" t="str">
        <f>VLOOKUP(A106,'пр.взвешивания'!B6:E43,2,FALSE)</f>
        <v>БИНДЕР Ирина Владимировна</v>
      </c>
      <c r="C106" s="152" t="str">
        <f>VLOOKUP(A106,'пр.взвешивания'!B6:F142,4,FALSE)</f>
        <v>ПФО Пермский Березники МО</v>
      </c>
      <c r="D106" s="152" t="str">
        <f>VLOOKUP(A106,'пр.взвешивания'!B6:G142,4,FALSE)</f>
        <v>ПФО Пермский Березники МО</v>
      </c>
      <c r="E106" s="225"/>
      <c r="F106" s="228"/>
      <c r="G106" s="229"/>
      <c r="H106" s="152"/>
      <c r="I106" s="152">
        <v>18</v>
      </c>
      <c r="J106" s="289" t="str">
        <f>VLOOKUP(I106,'пр.взвешивания'!B6:E45,2,FALSE)</f>
        <v>ЖЕРНЯКОВА Татьяна Владимировна</v>
      </c>
      <c r="K106" s="292" t="str">
        <f>VLOOKUP(J106,'пр.взвешивания'!C6:F43,2,FALSE)</f>
        <v>26.08.84 мсмк</v>
      </c>
      <c r="L106" s="292" t="str">
        <f>VLOOKUP(K106,'пр.взвешивания'!D6:G43,2,FALSE)</f>
        <v>МОСКВА  С-70 Д </v>
      </c>
      <c r="M106" s="225"/>
      <c r="N106" s="228"/>
      <c r="O106" s="229"/>
      <c r="P106" s="152"/>
      <c r="Q106" s="4"/>
      <c r="R106" s="4"/>
      <c r="S106" s="4"/>
      <c r="T106" s="4"/>
      <c r="U106" s="4"/>
      <c r="V106" s="4"/>
    </row>
    <row r="107" spans="1:22" ht="12.75" customHeight="1">
      <c r="A107" s="152"/>
      <c r="B107" s="266"/>
      <c r="C107" s="152"/>
      <c r="D107" s="152"/>
      <c r="E107" s="225"/>
      <c r="F107" s="225"/>
      <c r="G107" s="229"/>
      <c r="H107" s="152"/>
      <c r="I107" s="152"/>
      <c r="J107" s="266"/>
      <c r="K107" s="152"/>
      <c r="L107" s="152"/>
      <c r="M107" s="225"/>
      <c r="N107" s="225"/>
      <c r="O107" s="229"/>
      <c r="P107" s="152"/>
      <c r="Q107" s="4"/>
      <c r="R107" s="4"/>
      <c r="S107" s="4"/>
      <c r="T107" s="4"/>
      <c r="U107" s="4"/>
      <c r="V107" s="4"/>
    </row>
    <row r="108" spans="1:22" ht="12.75" customHeight="1">
      <c r="A108" s="226">
        <v>11</v>
      </c>
      <c r="B108" s="289" t="str">
        <f>VLOOKUP(A108,'пр.взвешивания'!B6:E45,2,FALSE)</f>
        <v>МКОЯН Рипсимэ Давидовна</v>
      </c>
      <c r="C108" s="271" t="str">
        <f>VLOOKUP(A108,'пр.взвешивания'!B6:F144,4,FALSE)</f>
        <v>ЦФО Калуга МО</v>
      </c>
      <c r="D108" s="271" t="str">
        <f>VLOOKUP(A108,'пр.взвешивания'!B6:G144,4,FALSE)</f>
        <v>ЦФО Калуга МО</v>
      </c>
      <c r="E108" s="262"/>
      <c r="F108" s="262"/>
      <c r="G108" s="226"/>
      <c r="H108" s="226"/>
      <c r="I108" s="226">
        <v>22</v>
      </c>
      <c r="J108" s="289" t="str">
        <f>VLOOKUP(I108,'пр.взвешивания'!B6:E49,2,FALSE)</f>
        <v>ЗАБОЛОТНЕВА Ольга Павловна</v>
      </c>
      <c r="K108" s="289" t="str">
        <f>VLOOKUP(J108,'пр.взвешивания'!C6:F49,2,FALSE)</f>
        <v>13.01.90 кмс</v>
      </c>
      <c r="L108" s="289" t="str">
        <f>VLOOKUP(K108,'пр.взвешивания'!D6:G49,2,FALSE)</f>
        <v>УФО Тюменгская Тюмень РССС</v>
      </c>
      <c r="M108" s="262"/>
      <c r="N108" s="262"/>
      <c r="O108" s="226"/>
      <c r="P108" s="226"/>
      <c r="Q108" s="4"/>
      <c r="R108" s="4"/>
      <c r="S108" s="4"/>
      <c r="T108" s="4"/>
      <c r="U108" s="4"/>
      <c r="V108" s="4"/>
    </row>
    <row r="109" spans="1:22" ht="12.75" customHeight="1" thickBot="1">
      <c r="A109" s="259"/>
      <c r="B109" s="295"/>
      <c r="C109" s="259"/>
      <c r="D109" s="259"/>
      <c r="E109" s="263"/>
      <c r="F109" s="263"/>
      <c r="G109" s="259"/>
      <c r="H109" s="259"/>
      <c r="I109" s="259"/>
      <c r="J109" s="295"/>
      <c r="K109" s="295"/>
      <c r="L109" s="295"/>
      <c r="M109" s="263"/>
      <c r="N109" s="263"/>
      <c r="O109" s="259"/>
      <c r="P109" s="259"/>
      <c r="Q109" s="4"/>
      <c r="R109" s="4"/>
      <c r="S109" s="4"/>
      <c r="T109" s="4"/>
      <c r="U109" s="4"/>
      <c r="V109" s="4"/>
    </row>
    <row r="110" spans="1:22" ht="12.75" customHeight="1">
      <c r="A110" s="152">
        <v>9</v>
      </c>
      <c r="B110" s="282" t="str">
        <f>VLOOKUP(A110,'пр.взвешивания'!B6:E45,2,FALSE)</f>
        <v>КОСТЕНКО Яна Сергеевна</v>
      </c>
      <c r="C110" s="152" t="str">
        <f>VLOOKUP(A110,'пр.взвешивания'!B6:F146,4,FALSE)</f>
        <v>ДВФО Приморский Владивосток УФК и С</v>
      </c>
      <c r="D110" s="152" t="str">
        <f>VLOOKUP(A110,'пр.взвешивания'!B6:G146,4,FALSE)</f>
        <v>ДВФО Приморский Владивосток УФК и С</v>
      </c>
      <c r="E110" s="225"/>
      <c r="F110" s="228"/>
      <c r="G110" s="229"/>
      <c r="H110" s="152"/>
      <c r="I110" s="152">
        <v>20</v>
      </c>
      <c r="J110" s="282" t="str">
        <f>VLOOKUP(I110,'пр.взвешивания'!B6:E49,2,FALSE)</f>
        <v>КАБУЛОВА София Назимовна</v>
      </c>
      <c r="K110" s="288" t="str">
        <f>VLOOKUP(J110,'пр.взвешивания'!C8:F47,2,FALSE)</f>
        <v>29.05.89 кмс</v>
      </c>
      <c r="L110" s="288" t="str">
        <f>VLOOKUP(K110,'пр.взвешивания'!D8:G47,2,FALSE)</f>
        <v>С.Петербург ВС</v>
      </c>
      <c r="M110" s="225"/>
      <c r="N110" s="228"/>
      <c r="O110" s="229"/>
      <c r="P110" s="152"/>
      <c r="Q110" s="4"/>
      <c r="R110" s="4"/>
      <c r="S110" s="4"/>
      <c r="T110" s="4"/>
      <c r="U110" s="4"/>
      <c r="V110" s="4"/>
    </row>
    <row r="111" spans="1:22" ht="12.75" customHeight="1">
      <c r="A111" s="152"/>
      <c r="B111" s="266"/>
      <c r="C111" s="152"/>
      <c r="D111" s="152"/>
      <c r="E111" s="225"/>
      <c r="F111" s="225"/>
      <c r="G111" s="229"/>
      <c r="H111" s="152"/>
      <c r="I111" s="152"/>
      <c r="J111" s="266"/>
      <c r="K111" s="152"/>
      <c r="L111" s="152"/>
      <c r="M111" s="225"/>
      <c r="N111" s="225"/>
      <c r="O111" s="229"/>
      <c r="P111" s="152"/>
      <c r="Q111" s="4"/>
      <c r="R111" s="4"/>
      <c r="S111" s="4"/>
      <c r="T111" s="4"/>
      <c r="U111" s="4"/>
      <c r="V111" s="4"/>
    </row>
    <row r="112" spans="1:22" ht="12.75" customHeight="1">
      <c r="A112" s="226">
        <v>8</v>
      </c>
      <c r="B112" s="289" t="str">
        <f>VLOOKUP(A112,'пр.взвешивания'!B6:E47,2,FALSE)</f>
        <v>ЯКУНИНА Мария Валерьевна</v>
      </c>
      <c r="C112" s="152" t="str">
        <f>VLOOKUP(A112,'пр.взвешивания'!B6:F148,4,FALSE)</f>
        <v>Москва Москомспорт</v>
      </c>
      <c r="D112" s="152" t="str">
        <f>VLOOKUP(A112,'пр.взвешивания'!B6:G148,4,FALSE)</f>
        <v>Москва Москомспорт</v>
      </c>
      <c r="E112" s="262"/>
      <c r="F112" s="262"/>
      <c r="G112" s="226"/>
      <c r="H112" s="226"/>
      <c r="I112" s="226">
        <v>19</v>
      </c>
      <c r="J112" s="289" t="str">
        <f>VLOOKUP(I112,'пр.взвешивания'!B6:E51,2,FALSE)</f>
        <v>МАЛЫШЕВА Валерия Леонидовна</v>
      </c>
      <c r="K112" s="292" t="str">
        <f>VLOOKUP(J112,'пр.взвешивания'!C10:F49,2,FALSE)</f>
        <v>09.04.91 мс</v>
      </c>
      <c r="L112" s="292" t="str">
        <f>VLOOKUP(K112,'пр.взвешивания'!D10:G49,2,FALSE)</f>
        <v>ПФО Пермский Пермь МО</v>
      </c>
      <c r="M112" s="262"/>
      <c r="N112" s="262"/>
      <c r="O112" s="226"/>
      <c r="P112" s="226"/>
      <c r="Q112" s="4"/>
      <c r="R112" s="4"/>
      <c r="S112" s="4"/>
      <c r="T112" s="4"/>
      <c r="U112" s="4"/>
      <c r="V112" s="4"/>
    </row>
    <row r="113" spans="1:22" ht="12.75" customHeight="1" thickBot="1">
      <c r="A113" s="259"/>
      <c r="B113" s="295"/>
      <c r="C113" s="226"/>
      <c r="D113" s="226"/>
      <c r="E113" s="263"/>
      <c r="F113" s="263"/>
      <c r="G113" s="259"/>
      <c r="H113" s="259"/>
      <c r="I113" s="259"/>
      <c r="J113" s="295"/>
      <c r="K113" s="297"/>
      <c r="L113" s="297"/>
      <c r="M113" s="263"/>
      <c r="N113" s="263"/>
      <c r="O113" s="259"/>
      <c r="P113" s="259"/>
      <c r="Q113" s="4"/>
      <c r="R113" s="4"/>
      <c r="S113" s="4"/>
      <c r="T113" s="4"/>
      <c r="U113" s="4"/>
      <c r="V113" s="4"/>
    </row>
    <row r="114" spans="1:22" ht="12.75" customHeight="1">
      <c r="A114" s="226">
        <v>10</v>
      </c>
      <c r="B114" s="294" t="str">
        <f>VLOOKUP(A114,'пр.взвешивания'!B6:E49,2,FALSE)</f>
        <v>Амаева Алена Ильгизовна</v>
      </c>
      <c r="C114" s="267" t="str">
        <f>VLOOKUP(A114,'пр.взвешивания'!B6:F150,4,FALSE)</f>
        <v>ПФО Пермский кр. Пермь МО  </v>
      </c>
      <c r="D114" s="267" t="str">
        <f>VLOOKUP(A114,'пр.взвешивания'!B6:G150,4,FALSE)</f>
        <v>ПФО Пермский кр. Пермь МО  </v>
      </c>
      <c r="E114" s="226" t="s">
        <v>33</v>
      </c>
      <c r="F114" s="262"/>
      <c r="G114" s="226"/>
      <c r="H114" s="226"/>
      <c r="I114" s="226">
        <v>21</v>
      </c>
      <c r="J114" s="294" t="str">
        <f>VLOOKUP(I114,'пр.взвешивания'!B6:E53,2,FALSE)</f>
        <v>КОНДРАТЬЕВА Олеся Викторовна</v>
      </c>
      <c r="K114" s="296" t="str">
        <f>VLOOKUP(J114,'пр.взвешивания'!C12:F51,2,FALSE)</f>
        <v>04.12.83 мсмк</v>
      </c>
      <c r="L114" s="296" t="str">
        <f>VLOOKUP(K114,'пр.взвешивания'!D12:G51,2,FALSE)</f>
        <v>СФО Иркутская Ангарск Россспорт</v>
      </c>
      <c r="M114" s="226" t="s">
        <v>33</v>
      </c>
      <c r="N114" s="262"/>
      <c r="O114" s="226"/>
      <c r="P114" s="226"/>
      <c r="Q114" s="4"/>
      <c r="R114" s="4"/>
      <c r="S114" s="4"/>
      <c r="T114" s="4"/>
      <c r="U114" s="4"/>
      <c r="V114" s="4"/>
    </row>
    <row r="115" spans="1:22" ht="12.75" customHeight="1" thickBot="1">
      <c r="A115" s="259"/>
      <c r="B115" s="295"/>
      <c r="C115" s="297"/>
      <c r="D115" s="297"/>
      <c r="E115" s="259"/>
      <c r="F115" s="263"/>
      <c r="G115" s="259"/>
      <c r="H115" s="259"/>
      <c r="I115" s="259"/>
      <c r="J115" s="295"/>
      <c r="K115" s="297"/>
      <c r="L115" s="297"/>
      <c r="M115" s="259"/>
      <c r="N115" s="263"/>
      <c r="O115" s="259"/>
      <c r="P115" s="259"/>
      <c r="Q115" s="4"/>
      <c r="R115" s="4"/>
      <c r="S115" s="4"/>
      <c r="T115" s="4"/>
      <c r="U115" s="4"/>
      <c r="V115" s="4"/>
    </row>
    <row r="116" spans="1:22" ht="19.5" customHeight="1">
      <c r="A116" s="4"/>
      <c r="B116" s="82" t="s">
        <v>28</v>
      </c>
      <c r="C116" s="17"/>
      <c r="D116" s="17"/>
      <c r="E116" s="133" t="str">
        <f>HYPERLINK('пр.взвешивания'!E3)</f>
        <v>в.к.      60        кг.</v>
      </c>
      <c r="F116" s="4"/>
      <c r="G116" s="4"/>
      <c r="H116" s="4"/>
      <c r="I116" s="4"/>
      <c r="J116" s="82" t="s">
        <v>28</v>
      </c>
      <c r="K116" s="17"/>
      <c r="L116" s="17"/>
      <c r="M116" s="133" t="str">
        <f>HYPERLINK('пр.взвешивания'!E3)</f>
        <v>в.к.      60        кг.</v>
      </c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2.75" customHeight="1">
      <c r="A117" s="152">
        <v>11</v>
      </c>
      <c r="B117" s="289" t="str">
        <f>VLOOKUP(A117,'пр.взвешивания'!B6:E43,2,FALSE)</f>
        <v>МКОЯН Рипсимэ Давидовна</v>
      </c>
      <c r="C117" s="152" t="str">
        <f>VLOOKUP(A117,'пр.взвешивания'!B6:F153,4,FALSE)</f>
        <v>ЦФО Калуга МО</v>
      </c>
      <c r="D117" s="152" t="str">
        <f>VLOOKUP(A117,'пр.взвешивания'!B6:G153,4,FALSE)</f>
        <v>ЦФО Калуга МО</v>
      </c>
      <c r="E117" s="225"/>
      <c r="F117" s="228"/>
      <c r="G117" s="229"/>
      <c r="H117" s="152"/>
      <c r="I117" s="152">
        <v>22</v>
      </c>
      <c r="J117" s="289" t="str">
        <f>VLOOKUP(I117,'пр.взвешивания'!B6:E49,2,FALSE)</f>
        <v>ЗАБОЛОТНЕВА Ольга Павловна</v>
      </c>
      <c r="K117" s="289" t="str">
        <f>VLOOKUP(J117,'пр.взвешивания'!C6:F49,2,FALSE)</f>
        <v>13.01.90 кмс</v>
      </c>
      <c r="L117" s="289" t="str">
        <f>VLOOKUP(K117,'пр.взвешивания'!D6:G49,2,FALSE)</f>
        <v>УФО Тюменгская Тюмень РССС</v>
      </c>
      <c r="M117" s="225"/>
      <c r="N117" s="228"/>
      <c r="O117" s="229"/>
      <c r="P117" s="152"/>
      <c r="Q117" s="4"/>
      <c r="R117" s="4"/>
      <c r="S117" s="4"/>
      <c r="T117" s="4"/>
      <c r="U117" s="4"/>
      <c r="V117" s="4"/>
    </row>
    <row r="118" spans="1:22" ht="12.75" customHeight="1">
      <c r="A118" s="152"/>
      <c r="B118" s="266"/>
      <c r="C118" s="152"/>
      <c r="D118" s="152"/>
      <c r="E118" s="225"/>
      <c r="F118" s="225"/>
      <c r="G118" s="229"/>
      <c r="H118" s="152"/>
      <c r="I118" s="152"/>
      <c r="J118" s="266"/>
      <c r="K118" s="266"/>
      <c r="L118" s="266"/>
      <c r="M118" s="225"/>
      <c r="N118" s="225"/>
      <c r="O118" s="229"/>
      <c r="P118" s="152"/>
      <c r="Q118" s="4"/>
      <c r="R118" s="4"/>
      <c r="S118" s="4"/>
      <c r="T118" s="4"/>
      <c r="U118" s="4"/>
      <c r="V118" s="4"/>
    </row>
    <row r="119" spans="1:22" ht="12.75" customHeight="1">
      <c r="A119" s="226">
        <v>8</v>
      </c>
      <c r="B119" s="289" t="str">
        <f>VLOOKUP(A119,'пр.взвешивания'!B6:E45,2,FALSE)</f>
        <v>ЯКУНИНА Мария Валерьевна</v>
      </c>
      <c r="C119" s="271" t="str">
        <f>VLOOKUP(A119,'пр.взвешивания'!B6:F155,4,FALSE)</f>
        <v>Москва Москомспорт</v>
      </c>
      <c r="D119" s="271" t="str">
        <f>VLOOKUP(A119,'пр.взвешивания'!B6:G155,4,FALSE)</f>
        <v>Москва Москомспорт</v>
      </c>
      <c r="E119" s="262"/>
      <c r="F119" s="262"/>
      <c r="G119" s="226"/>
      <c r="H119" s="226"/>
      <c r="I119" s="226">
        <v>19</v>
      </c>
      <c r="J119" s="289" t="str">
        <f>VLOOKUP(I119,'пр.взвешивания'!B6:E47,2,FALSE)</f>
        <v>МАЛЫШЕВА Валерия Леонидовна</v>
      </c>
      <c r="K119" s="292" t="str">
        <f>VLOOKUP(J119,'пр.взвешивания'!C8:F45,2,FALSE)</f>
        <v>09.04.91 мс</v>
      </c>
      <c r="L119" s="292" t="str">
        <f>VLOOKUP(K119,'пр.взвешивания'!D8:G45,2,FALSE)</f>
        <v>ПФО Пермский Пермь МО</v>
      </c>
      <c r="M119" s="262"/>
      <c r="N119" s="262"/>
      <c r="O119" s="226"/>
      <c r="P119" s="226"/>
      <c r="Q119" s="4"/>
      <c r="R119" s="4"/>
      <c r="S119" s="4"/>
      <c r="T119" s="4"/>
      <c r="U119" s="4"/>
      <c r="V119" s="4"/>
    </row>
    <row r="120" spans="1:22" ht="12.75" customHeight="1" thickBot="1">
      <c r="A120" s="259"/>
      <c r="B120" s="295"/>
      <c r="C120" s="259"/>
      <c r="D120" s="259"/>
      <c r="E120" s="263"/>
      <c r="F120" s="263"/>
      <c r="G120" s="259"/>
      <c r="H120" s="259"/>
      <c r="I120" s="259"/>
      <c r="J120" s="295"/>
      <c r="K120" s="297"/>
      <c r="L120" s="297"/>
      <c r="M120" s="263"/>
      <c r="N120" s="263"/>
      <c r="O120" s="259"/>
      <c r="P120" s="259"/>
      <c r="Q120" s="4"/>
      <c r="R120" s="4"/>
      <c r="S120" s="4"/>
      <c r="T120" s="4"/>
      <c r="U120" s="4"/>
      <c r="V120" s="4"/>
    </row>
    <row r="121" spans="1:22" ht="12.75" customHeight="1">
      <c r="A121" s="152">
        <v>10</v>
      </c>
      <c r="B121" s="282" t="str">
        <f>VLOOKUP(A121,'пр.взвешивания'!B6:E45,2,FALSE)</f>
        <v>Амаева Алена Ильгизовна</v>
      </c>
      <c r="C121" s="152" t="str">
        <f>VLOOKUP(A121,'пр.взвешивания'!B6:F157,4,FALSE)</f>
        <v>ПФО Пермский кр. Пермь МО  </v>
      </c>
      <c r="D121" s="152" t="str">
        <f>VLOOKUP(A121,'пр.взвешивания'!B6:G157,4,FALSE)</f>
        <v>ПФО Пермский кр. Пермь МО  </v>
      </c>
      <c r="E121" s="225"/>
      <c r="F121" s="228"/>
      <c r="G121" s="229"/>
      <c r="H121" s="152"/>
      <c r="I121" s="152">
        <v>21</v>
      </c>
      <c r="J121" s="282" t="str">
        <f>VLOOKUP(I121,'пр.взвешивания'!B6:E49,2,FALSE)</f>
        <v>КОНДРАТЬЕВА Олеся Викторовна</v>
      </c>
      <c r="K121" s="288" t="str">
        <f>VLOOKUP(J121,'пр.взвешивания'!C8:F47,2,FALSE)</f>
        <v>04.12.83 мсмк</v>
      </c>
      <c r="L121" s="288" t="str">
        <f>VLOOKUP(K121,'пр.взвешивания'!D8:G47,2,FALSE)</f>
        <v>СФО Иркутская Ангарск Россспорт</v>
      </c>
      <c r="M121" s="225"/>
      <c r="N121" s="228"/>
      <c r="O121" s="229"/>
      <c r="P121" s="152"/>
      <c r="Q121" s="4"/>
      <c r="R121" s="4"/>
      <c r="S121" s="4"/>
      <c r="T121" s="4"/>
      <c r="U121" s="4"/>
      <c r="V121" s="4"/>
    </row>
    <row r="122" spans="1:22" ht="12.75" customHeight="1">
      <c r="A122" s="152"/>
      <c r="B122" s="266"/>
      <c r="C122" s="152"/>
      <c r="D122" s="152"/>
      <c r="E122" s="225"/>
      <c r="F122" s="225"/>
      <c r="G122" s="229"/>
      <c r="H122" s="152"/>
      <c r="I122" s="152"/>
      <c r="J122" s="266"/>
      <c r="K122" s="152"/>
      <c r="L122" s="152"/>
      <c r="M122" s="225"/>
      <c r="N122" s="225"/>
      <c r="O122" s="229"/>
      <c r="P122" s="152"/>
      <c r="Q122" s="4"/>
      <c r="R122" s="4"/>
      <c r="S122" s="4"/>
      <c r="T122" s="4"/>
      <c r="U122" s="4"/>
      <c r="V122" s="4"/>
    </row>
    <row r="123" spans="1:22" ht="12.75" customHeight="1">
      <c r="A123" s="226">
        <v>9</v>
      </c>
      <c r="B123" s="289" t="str">
        <f>VLOOKUP(A123,'пр.взвешивания'!B6:E47,2,FALSE)</f>
        <v>КОСТЕНКО Яна Сергеевна</v>
      </c>
      <c r="C123" s="152" t="str">
        <f>VLOOKUP(A123,'пр.взвешивания'!B6:F159,4,FALSE)</f>
        <v>ДВФО Приморский Владивосток УФК и С</v>
      </c>
      <c r="D123" s="152" t="str">
        <f>VLOOKUP(A123,'пр.взвешивания'!B6:G159,4,FALSE)</f>
        <v>ДВФО Приморский Владивосток УФК и С</v>
      </c>
      <c r="E123" s="262"/>
      <c r="F123" s="262"/>
      <c r="G123" s="226"/>
      <c r="H123" s="226"/>
      <c r="I123" s="226">
        <v>20</v>
      </c>
      <c r="J123" s="289" t="str">
        <f>VLOOKUP(I123,'пр.взвешивания'!B6:E51,2,FALSE)</f>
        <v>КАБУЛОВА София Назимовна</v>
      </c>
      <c r="K123" s="292" t="str">
        <f>VLOOKUP(J123,'пр.взвешивания'!C10:F49,2,FALSE)</f>
        <v>29.05.89 кмс</v>
      </c>
      <c r="L123" s="292" t="str">
        <f>VLOOKUP(K123,'пр.взвешивания'!D10:G49,2,FALSE)</f>
        <v>С.Петербург ВС</v>
      </c>
      <c r="M123" s="262"/>
      <c r="N123" s="262"/>
      <c r="O123" s="226"/>
      <c r="P123" s="226"/>
      <c r="Q123" s="4"/>
      <c r="R123" s="4"/>
      <c r="S123" s="4"/>
      <c r="T123" s="4"/>
      <c r="U123" s="4"/>
      <c r="V123" s="4"/>
    </row>
    <row r="124" spans="1:22" ht="12.75" customHeight="1" thickBot="1">
      <c r="A124" s="259"/>
      <c r="B124" s="295"/>
      <c r="C124" s="226"/>
      <c r="D124" s="226"/>
      <c r="E124" s="263"/>
      <c r="F124" s="263"/>
      <c r="G124" s="259"/>
      <c r="H124" s="259"/>
      <c r="I124" s="259"/>
      <c r="J124" s="295"/>
      <c r="K124" s="297"/>
      <c r="L124" s="297"/>
      <c r="M124" s="263"/>
      <c r="N124" s="263"/>
      <c r="O124" s="259"/>
      <c r="P124" s="259"/>
      <c r="Q124" s="4"/>
      <c r="R124" s="4"/>
      <c r="S124" s="4"/>
      <c r="T124" s="4"/>
      <c r="U124" s="4"/>
      <c r="V124" s="4"/>
    </row>
    <row r="125" spans="1:22" ht="12.75" customHeight="1">
      <c r="A125" s="226">
        <v>7</v>
      </c>
      <c r="B125" s="294" t="str">
        <f>VLOOKUP(A125,'пр.взвешивания'!B6:E49,2,FALSE)</f>
        <v>БИНДЕР Ирина Владимировна</v>
      </c>
      <c r="C125" s="267" t="str">
        <f>VLOOKUP(A125,'пр.взвешивания'!B6:F161,4,FALSE)</f>
        <v>ПФО Пермский Березники МО</v>
      </c>
      <c r="D125" s="267" t="str">
        <f>VLOOKUP(A125,'пр.взвешивания'!B6:G161,4,FALSE)</f>
        <v>ПФО Пермский Березники МО</v>
      </c>
      <c r="E125" s="226" t="s">
        <v>33</v>
      </c>
      <c r="F125" s="262"/>
      <c r="G125" s="226"/>
      <c r="H125" s="226"/>
      <c r="I125" s="226">
        <v>18</v>
      </c>
      <c r="J125" s="294" t="str">
        <f>VLOOKUP(I125,'пр.взвешивания'!B6:E53,2,FALSE)</f>
        <v>ЖЕРНЯКОВА Татьяна Владимировна</v>
      </c>
      <c r="K125" s="296" t="str">
        <f>VLOOKUP(J125,'пр.взвешивания'!C12:F51,2,FALSE)</f>
        <v>26.08.84 мсмк</v>
      </c>
      <c r="L125" s="296" t="str">
        <f>VLOOKUP(K125,'пр.взвешивания'!D12:G51,2,FALSE)</f>
        <v>МОСКВА  С-70 Д </v>
      </c>
      <c r="M125" s="226" t="s">
        <v>33</v>
      </c>
      <c r="N125" s="262"/>
      <c r="O125" s="226"/>
      <c r="P125" s="226"/>
      <c r="Q125" s="4"/>
      <c r="R125" s="4"/>
      <c r="S125" s="4"/>
      <c r="T125" s="4"/>
      <c r="U125" s="4"/>
      <c r="V125" s="4"/>
    </row>
    <row r="126" spans="1:22" ht="12.75" customHeight="1" thickBot="1">
      <c r="A126" s="259"/>
      <c r="B126" s="295"/>
      <c r="C126" s="297"/>
      <c r="D126" s="297"/>
      <c r="E126" s="259"/>
      <c r="F126" s="263"/>
      <c r="G126" s="259"/>
      <c r="H126" s="259"/>
      <c r="I126" s="259"/>
      <c r="J126" s="295"/>
      <c r="K126" s="297"/>
      <c r="L126" s="297"/>
      <c r="M126" s="259"/>
      <c r="N126" s="263"/>
      <c r="O126" s="259"/>
      <c r="P126" s="259"/>
      <c r="Q126" s="4"/>
      <c r="R126" s="4"/>
      <c r="S126" s="4"/>
      <c r="T126" s="4"/>
      <c r="U126" s="4"/>
      <c r="V126" s="4"/>
    </row>
    <row r="127" spans="1:22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24.75" customHeight="1">
      <c r="A130" s="274" t="s">
        <v>35</v>
      </c>
      <c r="B130" s="274"/>
      <c r="C130" s="274"/>
      <c r="D130" s="274"/>
      <c r="E130" s="274"/>
      <c r="F130" s="274"/>
      <c r="G130" s="274"/>
      <c r="H130" s="274"/>
      <c r="I130" s="274" t="s">
        <v>35</v>
      </c>
      <c r="J130" s="274"/>
      <c r="K130" s="274"/>
      <c r="L130" s="274"/>
      <c r="M130" s="274"/>
      <c r="N130" s="274"/>
      <c r="O130" s="274"/>
      <c r="P130" s="274"/>
      <c r="Q130" s="4"/>
      <c r="R130" s="4"/>
      <c r="S130" s="4"/>
      <c r="T130" s="4"/>
      <c r="U130" s="4"/>
      <c r="V130" s="4"/>
    </row>
    <row r="131" spans="1:22" ht="26.25" customHeight="1">
      <c r="A131" s="81" t="s">
        <v>7</v>
      </c>
      <c r="B131" s="82" t="s">
        <v>17</v>
      </c>
      <c r="C131" s="82"/>
      <c r="D131" s="82"/>
      <c r="E131" s="133" t="str">
        <f>HYPERLINK('пр.взвешивания'!E3)</f>
        <v>в.к.      60        кг.</v>
      </c>
      <c r="F131" s="82"/>
      <c r="G131" s="82"/>
      <c r="H131" s="82"/>
      <c r="I131" s="81" t="s">
        <v>8</v>
      </c>
      <c r="J131" s="82" t="s">
        <v>17</v>
      </c>
      <c r="K131" s="82"/>
      <c r="L131" s="82"/>
      <c r="M131" s="133" t="str">
        <f>HYPERLINK('пр.взвешивания'!E3)</f>
        <v>в.к.      60        кг.</v>
      </c>
      <c r="N131" s="82"/>
      <c r="O131" s="82"/>
      <c r="P131" s="82"/>
      <c r="Q131" s="4"/>
      <c r="R131" s="4"/>
      <c r="S131" s="4"/>
      <c r="T131" s="4"/>
      <c r="U131" s="4"/>
      <c r="V131" s="4"/>
    </row>
    <row r="132" spans="1:22" ht="12.75" customHeight="1">
      <c r="A132" s="152" t="s">
        <v>0</v>
      </c>
      <c r="B132" s="152" t="s">
        <v>1</v>
      </c>
      <c r="C132" s="152" t="s">
        <v>2</v>
      </c>
      <c r="D132" s="152" t="s">
        <v>3</v>
      </c>
      <c r="E132" s="152" t="s">
        <v>13</v>
      </c>
      <c r="F132" s="152" t="s">
        <v>14</v>
      </c>
      <c r="G132" s="152" t="s">
        <v>15</v>
      </c>
      <c r="H132" s="152" t="s">
        <v>16</v>
      </c>
      <c r="I132" s="152" t="s">
        <v>0</v>
      </c>
      <c r="J132" s="152" t="s">
        <v>1</v>
      </c>
      <c r="K132" s="152" t="s">
        <v>2</v>
      </c>
      <c r="L132" s="152" t="s">
        <v>3</v>
      </c>
      <c r="M132" s="152" t="s">
        <v>13</v>
      </c>
      <c r="N132" s="152" t="s">
        <v>14</v>
      </c>
      <c r="O132" s="152" t="s">
        <v>15</v>
      </c>
      <c r="P132" s="152" t="s">
        <v>16</v>
      </c>
      <c r="Q132" s="4"/>
      <c r="R132" s="4"/>
      <c r="S132" s="4"/>
      <c r="T132" s="4"/>
      <c r="U132" s="4"/>
      <c r="V132" s="4"/>
    </row>
    <row r="133" spans="1:22" ht="12.75" customHeight="1">
      <c r="A133" s="226"/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4"/>
      <c r="R133" s="4"/>
      <c r="S133" s="4"/>
      <c r="T133" s="4"/>
      <c r="U133" s="4"/>
      <c r="V133" s="4"/>
    </row>
    <row r="134" spans="1:22" ht="12.75" customHeight="1">
      <c r="A134" s="283">
        <v>5</v>
      </c>
      <c r="B134" s="268" t="str">
        <f>VLOOKUP(A134,'пр.взвешивания'!B6:E45,2,FALSE)</f>
        <v>ОНОПРИЕНКО Екатерина Андреевна</v>
      </c>
      <c r="C134" s="152" t="str">
        <f>VLOOKUP(B134,'пр.взвешивания'!C6:F43,2,FALSE)</f>
        <v>14.08.87 мсмк</v>
      </c>
      <c r="D134" s="292" t="str">
        <f>VLOOKUP(C134,'пр.взвешивания'!D6:G43,2,FALSE)</f>
        <v>ПФО Пермский Пермь, Самара ВС</v>
      </c>
      <c r="E134" s="225"/>
      <c r="F134" s="228"/>
      <c r="G134" s="229"/>
      <c r="H134" s="152"/>
      <c r="I134" s="283">
        <v>15</v>
      </c>
      <c r="J134" s="268" t="str">
        <f>VLOOKUP(I134,'пр.взвешивания'!B6:E45,2,FALSE)</f>
        <v>БУРЦЕВА Светлана Викторовна</v>
      </c>
      <c r="K134" s="226" t="str">
        <f>VLOOKUP(J134,'пр.взвешивания'!C6:F43,2,FALSE)</f>
        <v>14.11.84 мс</v>
      </c>
      <c r="L134" s="271" t="str">
        <f>VLOOKUP(K134,'пр.взвешивания'!D6:G43,2,FALSE)</f>
        <v>ПФО Пермский Березники МО</v>
      </c>
      <c r="M134" s="225"/>
      <c r="N134" s="228"/>
      <c r="O134" s="229"/>
      <c r="P134" s="152"/>
      <c r="Q134" s="4"/>
      <c r="R134" s="4"/>
      <c r="S134" s="4"/>
      <c r="T134" s="4"/>
      <c r="U134" s="4"/>
      <c r="V134" s="4"/>
    </row>
    <row r="135" spans="1:22" ht="12.75" customHeight="1">
      <c r="A135" s="284"/>
      <c r="B135" s="285"/>
      <c r="C135" s="152"/>
      <c r="D135" s="225"/>
      <c r="E135" s="225"/>
      <c r="F135" s="225"/>
      <c r="G135" s="229"/>
      <c r="H135" s="152"/>
      <c r="I135" s="284"/>
      <c r="J135" s="285"/>
      <c r="K135" s="230"/>
      <c r="L135" s="288"/>
      <c r="M135" s="225"/>
      <c r="N135" s="225"/>
      <c r="O135" s="229"/>
      <c r="P135" s="152"/>
      <c r="Q135" s="4"/>
      <c r="R135" s="4"/>
      <c r="S135" s="4"/>
      <c r="T135" s="4"/>
      <c r="U135" s="4"/>
      <c r="V135" s="4"/>
    </row>
    <row r="136" spans="1:22" ht="12.75" customHeight="1">
      <c r="A136" s="226">
        <v>9</v>
      </c>
      <c r="B136" s="270" t="str">
        <f>VLOOKUP(A136,'пр.взвешивания'!B8:E47,2,FALSE)</f>
        <v>КОСТЕНКО Яна Сергеевна</v>
      </c>
      <c r="C136" s="292" t="str">
        <f>VLOOKUP(B136,'пр.взвешивания'!C8:F45,2,FALSE)</f>
        <v>09.09.87 мсмк</v>
      </c>
      <c r="D136" s="292" t="str">
        <f>VLOOKUP(C136,'пр.взвешивания'!D8:G45,2,FALSE)</f>
        <v>ДВФО Приморский Владивосток УФК и С</v>
      </c>
      <c r="E136" s="262"/>
      <c r="F136" s="262"/>
      <c r="G136" s="226"/>
      <c r="H136" s="226"/>
      <c r="I136" s="226">
        <v>20</v>
      </c>
      <c r="J136" s="270" t="str">
        <f>VLOOKUP(I136,'пр.взвешивания'!B8:E47,2,FALSE)</f>
        <v>КАБУЛОВА София Назимовна</v>
      </c>
      <c r="K136" s="271" t="str">
        <f>VLOOKUP(J136,'пр.взвешивания'!C8:F45,2,FALSE)</f>
        <v>29.05.89 кмс</v>
      </c>
      <c r="L136" s="271" t="str">
        <f>VLOOKUP(K136,'пр.взвешивания'!D8:G45,2,FALSE)</f>
        <v>С.Петербург ВС</v>
      </c>
      <c r="M136" s="262"/>
      <c r="N136" s="262"/>
      <c r="O136" s="226"/>
      <c r="P136" s="226"/>
      <c r="Q136" s="4"/>
      <c r="R136" s="4"/>
      <c r="S136" s="4"/>
      <c r="T136" s="4"/>
      <c r="U136" s="4"/>
      <c r="V136" s="4"/>
    </row>
    <row r="137" spans="1:22" ht="13.5" thickBot="1">
      <c r="A137" s="259"/>
      <c r="B137" s="279"/>
      <c r="C137" s="293"/>
      <c r="D137" s="293"/>
      <c r="E137" s="263"/>
      <c r="F137" s="263"/>
      <c r="G137" s="259"/>
      <c r="H137" s="259"/>
      <c r="I137" s="259"/>
      <c r="J137" s="279"/>
      <c r="K137" s="286"/>
      <c r="L137" s="286"/>
      <c r="M137" s="263"/>
      <c r="N137" s="263"/>
      <c r="O137" s="259"/>
      <c r="P137" s="259"/>
      <c r="Q137" s="4"/>
      <c r="R137" s="4"/>
      <c r="S137" s="4"/>
      <c r="T137" s="4"/>
      <c r="U137" s="4"/>
      <c r="V137" s="4"/>
    </row>
    <row r="138" spans="1:22" ht="12.75">
      <c r="A138" s="280">
        <v>7</v>
      </c>
      <c r="B138" s="281" t="str">
        <f>VLOOKUP(A138,'пр.взвешивания'!B10:E49,2,FALSE)</f>
        <v>БИНДЕР Ирина Владимировна</v>
      </c>
      <c r="C138" s="292" t="str">
        <f>VLOOKUP(B138,'пр.взвешивания'!C8:F47,2,FALSE)</f>
        <v>29.02.88 МСМК</v>
      </c>
      <c r="D138" s="292" t="str">
        <f>VLOOKUP(C138,'пр.взвешивания'!D8:G47,2,FALSE)</f>
        <v>ПФО Пермский Березники МО</v>
      </c>
      <c r="E138" s="225"/>
      <c r="F138" s="228"/>
      <c r="G138" s="229"/>
      <c r="H138" s="152"/>
      <c r="I138" s="280">
        <v>21</v>
      </c>
      <c r="J138" s="281" t="str">
        <f>VLOOKUP(I138,'пр.взвешивания'!B10:E49,2,FALSE)</f>
        <v>КОНДРАТЬЕВА Олеся Викторовна</v>
      </c>
      <c r="K138" s="287" t="str">
        <f>VLOOKUP(J138,'пр.взвешивания'!C8:F47,2,FALSE)</f>
        <v>04.12.83 мсмк</v>
      </c>
      <c r="L138" s="287" t="str">
        <f>VLOOKUP(K138,'пр.взвешивания'!D8:G47,2,FALSE)</f>
        <v>СФО Иркутская Ангарск Россспорт</v>
      </c>
      <c r="M138" s="225"/>
      <c r="N138" s="228"/>
      <c r="O138" s="229"/>
      <c r="P138" s="152"/>
      <c r="Q138" s="4"/>
      <c r="R138" s="4"/>
      <c r="S138" s="4"/>
      <c r="T138" s="4"/>
      <c r="U138" s="4"/>
      <c r="V138" s="4"/>
    </row>
    <row r="139" spans="1:22" ht="12.75">
      <c r="A139" s="230"/>
      <c r="B139" s="282"/>
      <c r="C139" s="225"/>
      <c r="D139" s="225"/>
      <c r="E139" s="225"/>
      <c r="F139" s="225"/>
      <c r="G139" s="229"/>
      <c r="H139" s="152"/>
      <c r="I139" s="230"/>
      <c r="J139" s="282"/>
      <c r="K139" s="288"/>
      <c r="L139" s="288"/>
      <c r="M139" s="225"/>
      <c r="N139" s="225"/>
      <c r="O139" s="229"/>
      <c r="P139" s="152"/>
      <c r="Q139" s="4"/>
      <c r="R139" s="4"/>
      <c r="S139" s="4"/>
      <c r="T139" s="4"/>
      <c r="U139" s="4"/>
      <c r="V139" s="4"/>
    </row>
    <row r="140" spans="1:22" ht="12.75">
      <c r="A140" s="226">
        <v>3</v>
      </c>
      <c r="B140" s="270" t="str">
        <f>VLOOKUP(A140,'пр.взвешивания'!B6:E49,2,FALSE)</f>
        <v>БАРКОВСКАЯ Надежда Александровна</v>
      </c>
      <c r="C140" s="270" t="str">
        <f>VLOOKUP(B140,'пр.взвешивания'!C6:F49,2,FALSE)</f>
        <v>25.08.88 мс</v>
      </c>
      <c r="D140" s="270" t="str">
        <f>VLOOKUP(C140,'пр.взвешивания'!D6:G49,2,FALSE)</f>
        <v>ЦФО Тульская Тула </v>
      </c>
      <c r="E140" s="262"/>
      <c r="F140" s="262"/>
      <c r="G140" s="226"/>
      <c r="H140" s="226"/>
      <c r="I140" s="226">
        <v>12</v>
      </c>
      <c r="J140" s="270" t="str">
        <f>VLOOKUP(I140,'пр.взвешивания'!B12:E51,2,FALSE)</f>
        <v>Самохвалова Алена Евгеньевна</v>
      </c>
      <c r="K140" s="271" t="str">
        <f>VLOOKUP(J140,'пр.взвешивания'!C10:F49,2,FALSE)</f>
        <v>27.04.1985 кмс</v>
      </c>
      <c r="L140" s="271" t="str">
        <f>VLOOKUP(K140,'пр.взвешивания'!D10:G49,2,FALSE)</f>
        <v>УФО Челябинск РССС</v>
      </c>
      <c r="M140" s="262"/>
      <c r="N140" s="262"/>
      <c r="O140" s="226"/>
      <c r="P140" s="226"/>
      <c r="Q140" s="4"/>
      <c r="R140" s="4"/>
      <c r="S140" s="4"/>
      <c r="T140" s="4"/>
      <c r="U140" s="4"/>
      <c r="V140" s="4"/>
    </row>
    <row r="141" spans="1:22" ht="13.5" thickBot="1">
      <c r="A141" s="259"/>
      <c r="B141" s="279"/>
      <c r="C141" s="279"/>
      <c r="D141" s="279"/>
      <c r="E141" s="263"/>
      <c r="F141" s="263"/>
      <c r="G141" s="259"/>
      <c r="H141" s="259"/>
      <c r="I141" s="259"/>
      <c r="J141" s="279"/>
      <c r="K141" s="286"/>
      <c r="L141" s="286"/>
      <c r="M141" s="263"/>
      <c r="N141" s="263"/>
      <c r="O141" s="259"/>
      <c r="P141" s="259"/>
      <c r="Q141" s="4"/>
      <c r="R141" s="4"/>
      <c r="S141" s="4"/>
      <c r="T141" s="4"/>
      <c r="U141" s="4"/>
      <c r="V141" s="4"/>
    </row>
    <row r="142" spans="1:22" ht="22.5" customHeight="1">
      <c r="A142" s="4"/>
      <c r="B142" s="82" t="s">
        <v>18</v>
      </c>
      <c r="C142" s="4"/>
      <c r="D142" s="4"/>
      <c r="E142" s="133" t="str">
        <f>HYPERLINK('пр.взвешивания'!E3)</f>
        <v>в.к.      60        кг.</v>
      </c>
      <c r="F142" s="4"/>
      <c r="G142" s="4"/>
      <c r="H142" s="4"/>
      <c r="I142" s="4"/>
      <c r="J142" s="82" t="s">
        <v>18</v>
      </c>
      <c r="K142" s="4"/>
      <c r="L142" s="4"/>
      <c r="M142" s="133" t="str">
        <f>HYPERLINK('пр.взвешивания'!E3)</f>
        <v>в.к.      60        кг.</v>
      </c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2.75" customHeight="1">
      <c r="A143" s="283">
        <v>5</v>
      </c>
      <c r="B143" s="268" t="str">
        <f>VLOOKUP(A143,'пр.взвешивания'!B6:E45,2,FALSE)</f>
        <v>ОНОПРИЕНКО Екатерина Андреевна</v>
      </c>
      <c r="C143" s="152" t="str">
        <f>VLOOKUP(B143,'пр.взвешивания'!C6:F43,2,FALSE)</f>
        <v>14.08.87 мсмк</v>
      </c>
      <c r="D143" s="292" t="str">
        <f>VLOOKUP(C143,'пр.взвешивания'!D6:G43,2,FALSE)</f>
        <v>ПФО Пермский Пермь, Самара ВС</v>
      </c>
      <c r="E143" s="225"/>
      <c r="F143" s="228"/>
      <c r="G143" s="229"/>
      <c r="H143" s="152"/>
      <c r="I143" s="283">
        <v>15</v>
      </c>
      <c r="J143" s="268" t="str">
        <f>VLOOKUP(I143,'пр.взвешивания'!B6:F49,2,FALSE)</f>
        <v>БУРЦЕВА Светлана Викторовна</v>
      </c>
      <c r="K143" s="268" t="str">
        <f>VLOOKUP(J143,'пр.взвешивания'!C6:G49,2,FALSE)</f>
        <v>14.11.84 мс</v>
      </c>
      <c r="L143" s="268" t="str">
        <f>VLOOKUP(K143,'пр.взвешивания'!D6:H49,2,FALSE)</f>
        <v>ПФО Пермский Березники МО</v>
      </c>
      <c r="M143" s="225"/>
      <c r="N143" s="228"/>
      <c r="O143" s="229"/>
      <c r="P143" s="152"/>
      <c r="Q143" s="4"/>
      <c r="R143" s="4"/>
      <c r="S143" s="4"/>
      <c r="T143" s="4"/>
      <c r="U143" s="4"/>
      <c r="V143" s="4"/>
    </row>
    <row r="144" spans="1:22" ht="12.75">
      <c r="A144" s="284"/>
      <c r="B144" s="285"/>
      <c r="C144" s="152"/>
      <c r="D144" s="225"/>
      <c r="E144" s="225"/>
      <c r="F144" s="225"/>
      <c r="G144" s="229"/>
      <c r="H144" s="152"/>
      <c r="I144" s="284"/>
      <c r="J144" s="285"/>
      <c r="K144" s="285"/>
      <c r="L144" s="285"/>
      <c r="M144" s="225"/>
      <c r="N144" s="225"/>
      <c r="O144" s="229"/>
      <c r="P144" s="152"/>
      <c r="Q144" s="4"/>
      <c r="R144" s="4"/>
      <c r="S144" s="4"/>
      <c r="T144" s="4"/>
      <c r="U144" s="4"/>
      <c r="V144" s="4"/>
    </row>
    <row r="145" spans="1:22" ht="12.75">
      <c r="A145" s="226">
        <v>7</v>
      </c>
      <c r="B145" s="289" t="str">
        <f>VLOOKUP(A145,'пр.взвешивания'!B8:E47,2,FALSE)</f>
        <v>БИНДЕР Ирина Владимировна</v>
      </c>
      <c r="C145" s="292" t="str">
        <f>VLOOKUP(B145,'пр.взвешивания'!C8:F45,2,FALSE)</f>
        <v>29.02.88 МСМК</v>
      </c>
      <c r="D145" s="292" t="str">
        <f>VLOOKUP(C145,'пр.взвешивания'!D8:G45,2,FALSE)</f>
        <v>ПФО Пермский Березники МО</v>
      </c>
      <c r="E145" s="262"/>
      <c r="F145" s="262"/>
      <c r="G145" s="226"/>
      <c r="H145" s="226"/>
      <c r="I145" s="226">
        <v>21</v>
      </c>
      <c r="J145" s="270" t="str">
        <f>VLOOKUP(I145,'пр.взвешивания'!B8:F51,2,FALSE)</f>
        <v>КОНДРАТЬЕВА Олеся Викторовна</v>
      </c>
      <c r="K145" s="270" t="str">
        <f>VLOOKUP(J145,'пр.взвешивания'!C8:G51,2,FALSE)</f>
        <v>04.12.83 мсмк</v>
      </c>
      <c r="L145" s="270" t="str">
        <f>VLOOKUP(K145,'пр.взвешивания'!D8:H51,2,FALSE)</f>
        <v>СФО Иркутская Ангарск Россспорт</v>
      </c>
      <c r="M145" s="262"/>
      <c r="N145" s="262"/>
      <c r="O145" s="226"/>
      <c r="P145" s="226"/>
      <c r="Q145" s="4"/>
      <c r="R145" s="4"/>
      <c r="S145" s="4"/>
      <c r="T145" s="4"/>
      <c r="U145" s="4"/>
      <c r="V145" s="4"/>
    </row>
    <row r="146" spans="1:22" ht="13.5" thickBot="1">
      <c r="A146" s="259"/>
      <c r="B146" s="290"/>
      <c r="C146" s="293"/>
      <c r="D146" s="293"/>
      <c r="E146" s="263"/>
      <c r="F146" s="263"/>
      <c r="G146" s="259"/>
      <c r="H146" s="259"/>
      <c r="I146" s="259"/>
      <c r="J146" s="279"/>
      <c r="K146" s="279"/>
      <c r="L146" s="279"/>
      <c r="M146" s="263"/>
      <c r="N146" s="263"/>
      <c r="O146" s="259"/>
      <c r="P146" s="259"/>
      <c r="Q146" s="4"/>
      <c r="R146" s="4"/>
      <c r="S146" s="4"/>
      <c r="T146" s="4"/>
      <c r="U146" s="4"/>
      <c r="V146" s="4"/>
    </row>
    <row r="147" spans="1:22" ht="12.75" customHeight="1">
      <c r="A147" s="280">
        <v>3</v>
      </c>
      <c r="B147" s="289" t="str">
        <f>VLOOKUP(A147,'пр.взвешивания'!B6:E49,2,FALSE)</f>
        <v>БАРКОВСКАЯ Надежда Александровна</v>
      </c>
      <c r="C147" s="292" t="str">
        <f>VLOOKUP(B147,'пр.взвешивания'!C8:F47,2,FALSE)</f>
        <v>25.08.88 мс</v>
      </c>
      <c r="D147" s="292" t="str">
        <f>VLOOKUP(C147,'пр.взвешивания'!D8:G47,2,FALSE)</f>
        <v>ЦФО Тульская Тула </v>
      </c>
      <c r="E147" s="225"/>
      <c r="F147" s="228"/>
      <c r="G147" s="229"/>
      <c r="H147" s="152"/>
      <c r="I147" s="280">
        <v>12</v>
      </c>
      <c r="J147" s="281" t="str">
        <f>VLOOKUP(I147,'пр.взвешивания'!B10:F53,2,FALSE)</f>
        <v>Самохвалова Алена Евгеньевна</v>
      </c>
      <c r="K147" s="281" t="str">
        <f>VLOOKUP(J147,'пр.взвешивания'!C10:G53,2,FALSE)</f>
        <v>27.04.1985 кмс</v>
      </c>
      <c r="L147" s="281" t="str">
        <f>VLOOKUP(K147,'пр.взвешивания'!D10:H53,2,FALSE)</f>
        <v>УФО Челябинск РССС</v>
      </c>
      <c r="M147" s="225"/>
      <c r="N147" s="228"/>
      <c r="O147" s="229"/>
      <c r="P147" s="152"/>
      <c r="Q147" s="4"/>
      <c r="R147" s="4"/>
      <c r="S147" s="4"/>
      <c r="T147" s="4"/>
      <c r="U147" s="4"/>
      <c r="V147" s="4"/>
    </row>
    <row r="148" spans="1:22" ht="12.75">
      <c r="A148" s="230"/>
      <c r="B148" s="291"/>
      <c r="C148" s="225"/>
      <c r="D148" s="225"/>
      <c r="E148" s="225"/>
      <c r="F148" s="225"/>
      <c r="G148" s="229"/>
      <c r="H148" s="152"/>
      <c r="I148" s="230"/>
      <c r="J148" s="282"/>
      <c r="K148" s="282"/>
      <c r="L148" s="282"/>
      <c r="M148" s="225"/>
      <c r="N148" s="225"/>
      <c r="O148" s="229"/>
      <c r="P148" s="152"/>
      <c r="Q148" s="4"/>
      <c r="R148" s="4"/>
      <c r="S148" s="4"/>
      <c r="T148" s="4"/>
      <c r="U148" s="4"/>
      <c r="V148" s="4"/>
    </row>
    <row r="149" spans="1:22" ht="12.75">
      <c r="A149" s="226">
        <v>9</v>
      </c>
      <c r="B149" s="289" t="str">
        <f>VLOOKUP(A149,'пр.взвешивания'!B6:E49,2,FALSE)</f>
        <v>КОСТЕНКО Яна Сергеевна</v>
      </c>
      <c r="C149" s="289" t="str">
        <f>VLOOKUP(B149,'пр.взвешивания'!C6:F49,2,FALSE)</f>
        <v>09.09.87 мсмк</v>
      </c>
      <c r="D149" s="289" t="str">
        <f>VLOOKUP(C149,'пр.взвешивания'!D6:G49,2,FALSE)</f>
        <v>ДВФО Приморский Владивосток УФК и С</v>
      </c>
      <c r="E149" s="262"/>
      <c r="F149" s="262"/>
      <c r="G149" s="226"/>
      <c r="H149" s="226"/>
      <c r="I149" s="226">
        <v>20</v>
      </c>
      <c r="J149" s="270" t="str">
        <f>VLOOKUP(I149,'пр.взвешивания'!B12:F55,2,FALSE)</f>
        <v>КАБУЛОВА София Назимовна</v>
      </c>
      <c r="K149" s="270" t="str">
        <f>VLOOKUP(J149,'пр.взвешивания'!C12:G55,2,FALSE)</f>
        <v>29.05.89 кмс</v>
      </c>
      <c r="L149" s="270" t="str">
        <f>VLOOKUP(K149,'пр.взвешивания'!D12:H55,2,FALSE)</f>
        <v>С.Петербург ВС</v>
      </c>
      <c r="M149" s="262"/>
      <c r="N149" s="262"/>
      <c r="O149" s="226"/>
      <c r="P149" s="226"/>
      <c r="Q149" s="4"/>
      <c r="R149" s="4"/>
      <c r="S149" s="4"/>
      <c r="T149" s="4"/>
      <c r="U149" s="4"/>
      <c r="V149" s="4"/>
    </row>
    <row r="150" spans="1:22" ht="13.5" thickBot="1">
      <c r="A150" s="259"/>
      <c r="B150" s="290"/>
      <c r="C150" s="290"/>
      <c r="D150" s="290"/>
      <c r="E150" s="263"/>
      <c r="F150" s="263"/>
      <c r="G150" s="259"/>
      <c r="H150" s="259"/>
      <c r="I150" s="259"/>
      <c r="J150" s="279"/>
      <c r="K150" s="279"/>
      <c r="L150" s="279"/>
      <c r="M150" s="263"/>
      <c r="N150" s="263"/>
      <c r="O150" s="259"/>
      <c r="P150" s="259"/>
      <c r="Q150" s="4"/>
      <c r="R150" s="4"/>
      <c r="S150" s="4"/>
      <c r="T150" s="4"/>
      <c r="U150" s="4"/>
      <c r="V150" s="4"/>
    </row>
    <row r="151" spans="1:2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</sheetData>
  <sheetProtection/>
  <mergeCells count="1062">
    <mergeCell ref="E67:E68"/>
    <mergeCell ref="F67:F68"/>
    <mergeCell ref="G67:G68"/>
    <mergeCell ref="H67:H68"/>
    <mergeCell ref="A67:A68"/>
    <mergeCell ref="B67:B68"/>
    <mergeCell ref="C67:C68"/>
    <mergeCell ref="D67:D68"/>
    <mergeCell ref="E54:E55"/>
    <mergeCell ref="F54:F55"/>
    <mergeCell ref="G54:G55"/>
    <mergeCell ref="H54:H55"/>
    <mergeCell ref="A54:A55"/>
    <mergeCell ref="B54:B55"/>
    <mergeCell ref="C54:C55"/>
    <mergeCell ref="D54:D55"/>
    <mergeCell ref="E41:E42"/>
    <mergeCell ref="F41:F42"/>
    <mergeCell ref="G41:G42"/>
    <mergeCell ref="H41:H42"/>
    <mergeCell ref="A41:A42"/>
    <mergeCell ref="B41:B42"/>
    <mergeCell ref="C41:C42"/>
    <mergeCell ref="D41:D42"/>
    <mergeCell ref="E28:E29"/>
    <mergeCell ref="F28:F29"/>
    <mergeCell ref="G28:G29"/>
    <mergeCell ref="H28:H29"/>
    <mergeCell ref="A28:A29"/>
    <mergeCell ref="B28:B29"/>
    <mergeCell ref="C28:C29"/>
    <mergeCell ref="D28:D29"/>
    <mergeCell ref="E15:E16"/>
    <mergeCell ref="F15:F16"/>
    <mergeCell ref="G15:G16"/>
    <mergeCell ref="H15:H16"/>
    <mergeCell ref="A15:A16"/>
    <mergeCell ref="B15:B16"/>
    <mergeCell ref="C15:C16"/>
    <mergeCell ref="D15:D16"/>
    <mergeCell ref="A81:A82"/>
    <mergeCell ref="B81:B82"/>
    <mergeCell ref="C81:C82"/>
    <mergeCell ref="D81:D82"/>
    <mergeCell ref="E79:E80"/>
    <mergeCell ref="F79:F80"/>
    <mergeCell ref="E81:E82"/>
    <mergeCell ref="F81:F82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A69:H69"/>
    <mergeCell ref="A71:A72"/>
    <mergeCell ref="B71:B72"/>
    <mergeCell ref="C71:C72"/>
    <mergeCell ref="D71:D72"/>
    <mergeCell ref="E71:E72"/>
    <mergeCell ref="F71:F72"/>
    <mergeCell ref="G71:G72"/>
    <mergeCell ref="H71:H72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P57:P58"/>
    <mergeCell ref="I59:I60"/>
    <mergeCell ref="J59:J60"/>
    <mergeCell ref="K59:K60"/>
    <mergeCell ref="L59:L60"/>
    <mergeCell ref="M59:M60"/>
    <mergeCell ref="N59:N60"/>
    <mergeCell ref="O59:O60"/>
    <mergeCell ref="P59:P60"/>
    <mergeCell ref="L57:L58"/>
    <mergeCell ref="M57:M58"/>
    <mergeCell ref="N57:N58"/>
    <mergeCell ref="O57:O58"/>
    <mergeCell ref="I57:I58"/>
    <mergeCell ref="J57:J58"/>
    <mergeCell ref="K57:K58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L44:L45"/>
    <mergeCell ref="M37:M38"/>
    <mergeCell ref="M44:M45"/>
    <mergeCell ref="O37:O38"/>
    <mergeCell ref="P37:P38"/>
    <mergeCell ref="M39:M40"/>
    <mergeCell ref="N39:N40"/>
    <mergeCell ref="O39:O40"/>
    <mergeCell ref="P39:P40"/>
    <mergeCell ref="N37:N38"/>
    <mergeCell ref="N44:N45"/>
    <mergeCell ref="L41:L42"/>
    <mergeCell ref="M41:M42"/>
    <mergeCell ref="N41:N42"/>
    <mergeCell ref="I44:I45"/>
    <mergeCell ref="J44:J45"/>
    <mergeCell ref="K44:K45"/>
    <mergeCell ref="I41:I42"/>
    <mergeCell ref="J41:J42"/>
    <mergeCell ref="K41:K42"/>
    <mergeCell ref="J37:J38"/>
    <mergeCell ref="I39:I40"/>
    <mergeCell ref="I37:I38"/>
    <mergeCell ref="J39:J40"/>
    <mergeCell ref="M35:M36"/>
    <mergeCell ref="N35:N36"/>
    <mergeCell ref="K37:K38"/>
    <mergeCell ref="L37:L38"/>
    <mergeCell ref="K39:K40"/>
    <mergeCell ref="L39:L40"/>
    <mergeCell ref="O35:O36"/>
    <mergeCell ref="P35:P36"/>
    <mergeCell ref="I35:I36"/>
    <mergeCell ref="J35:J36"/>
    <mergeCell ref="K35:K36"/>
    <mergeCell ref="L35:L3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1:I12"/>
    <mergeCell ref="J11:J12"/>
    <mergeCell ref="K11:K12"/>
    <mergeCell ref="L11:L12"/>
    <mergeCell ref="M11:M12"/>
    <mergeCell ref="N11:N12"/>
    <mergeCell ref="O11:O12"/>
    <mergeCell ref="P11:P12"/>
    <mergeCell ref="P13:P14"/>
    <mergeCell ref="I13:I14"/>
    <mergeCell ref="J13:J14"/>
    <mergeCell ref="K13:K14"/>
    <mergeCell ref="L13:L14"/>
    <mergeCell ref="M13:M14"/>
    <mergeCell ref="N13:N14"/>
    <mergeCell ref="O13:O14"/>
    <mergeCell ref="I15:I16"/>
    <mergeCell ref="J15:J16"/>
    <mergeCell ref="K15:K16"/>
    <mergeCell ref="L15:L16"/>
    <mergeCell ref="M15:M16"/>
    <mergeCell ref="N15:N16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M31:M32"/>
    <mergeCell ref="N31:N32"/>
    <mergeCell ref="O31:O32"/>
    <mergeCell ref="I31:I32"/>
    <mergeCell ref="J31:J32"/>
    <mergeCell ref="K31:K32"/>
    <mergeCell ref="M26:M27"/>
    <mergeCell ref="N26:N27"/>
    <mergeCell ref="O26:O27"/>
    <mergeCell ref="P26:P27"/>
    <mergeCell ref="I26:I27"/>
    <mergeCell ref="J26:J27"/>
    <mergeCell ref="K26:K27"/>
    <mergeCell ref="L26:L27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G81:G82"/>
    <mergeCell ref="H81:H82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5:A96"/>
    <mergeCell ref="B95:B96"/>
    <mergeCell ref="C95:C96"/>
    <mergeCell ref="D95:D96"/>
    <mergeCell ref="E95:E96"/>
    <mergeCell ref="F95:F96"/>
    <mergeCell ref="G95:G96"/>
    <mergeCell ref="H95:H96"/>
    <mergeCell ref="A97:A98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69:P69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79:I80"/>
    <mergeCell ref="J79:J80"/>
    <mergeCell ref="K79:K80"/>
    <mergeCell ref="L79:L80"/>
    <mergeCell ref="M79:M80"/>
    <mergeCell ref="N79:N80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84:I85"/>
    <mergeCell ref="J84:J85"/>
    <mergeCell ref="K84:K85"/>
    <mergeCell ref="L84:L85"/>
    <mergeCell ref="M84:M85"/>
    <mergeCell ref="N84:N85"/>
    <mergeCell ref="O84:O85"/>
    <mergeCell ref="P84:P85"/>
    <mergeCell ref="I86:I87"/>
    <mergeCell ref="J86:J87"/>
    <mergeCell ref="K86:K87"/>
    <mergeCell ref="L86:L87"/>
    <mergeCell ref="M86:M87"/>
    <mergeCell ref="N86:N87"/>
    <mergeCell ref="O86:O87"/>
    <mergeCell ref="P86:P87"/>
    <mergeCell ref="I88:I89"/>
    <mergeCell ref="J88:J89"/>
    <mergeCell ref="K88:K89"/>
    <mergeCell ref="L88:L89"/>
    <mergeCell ref="M88:M89"/>
    <mergeCell ref="N88:N89"/>
    <mergeCell ref="O88:O89"/>
    <mergeCell ref="P88:P89"/>
    <mergeCell ref="I90:I91"/>
    <mergeCell ref="J90:J91"/>
    <mergeCell ref="K90:K91"/>
    <mergeCell ref="L90:L91"/>
    <mergeCell ref="M90:M91"/>
    <mergeCell ref="N90:N91"/>
    <mergeCell ref="O90:O91"/>
    <mergeCell ref="P90:P91"/>
    <mergeCell ref="I92:I93"/>
    <mergeCell ref="J92:J93"/>
    <mergeCell ref="K92:K93"/>
    <mergeCell ref="L92:L93"/>
    <mergeCell ref="M92:M93"/>
    <mergeCell ref="N92:N93"/>
    <mergeCell ref="O92:O93"/>
    <mergeCell ref="P92:P93"/>
    <mergeCell ref="I95:I96"/>
    <mergeCell ref="J95:J96"/>
    <mergeCell ref="K95:K96"/>
    <mergeCell ref="L95:L96"/>
    <mergeCell ref="M95:M96"/>
    <mergeCell ref="N95:N96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A130:H130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30:P130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P145:P146"/>
    <mergeCell ref="I145:I146"/>
    <mergeCell ref="J145:J146"/>
    <mergeCell ref="K145:K146"/>
    <mergeCell ref="L145:L146"/>
    <mergeCell ref="M145:M146"/>
    <mergeCell ref="N145:N146"/>
    <mergeCell ref="O145:O146"/>
    <mergeCell ref="P147:P148"/>
    <mergeCell ref="I147:I148"/>
    <mergeCell ref="J147:J148"/>
    <mergeCell ref="K147:K148"/>
    <mergeCell ref="L147:L148"/>
    <mergeCell ref="M147:M148"/>
    <mergeCell ref="N147:N148"/>
    <mergeCell ref="O147:O148"/>
    <mergeCell ref="P149:P150"/>
    <mergeCell ref="I149:I150"/>
    <mergeCell ref="J149:J150"/>
    <mergeCell ref="K149:K150"/>
    <mergeCell ref="L149:L150"/>
    <mergeCell ref="M149:M150"/>
    <mergeCell ref="N149:N150"/>
    <mergeCell ref="O149:O150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H7:H8"/>
    <mergeCell ref="A5:A6"/>
    <mergeCell ref="B5:B6"/>
    <mergeCell ref="C5:C6"/>
    <mergeCell ref="D5:D6"/>
    <mergeCell ref="E5:E6"/>
    <mergeCell ref="F5:F6"/>
    <mergeCell ref="F9:F10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9:A10"/>
    <mergeCell ref="B13:B14"/>
    <mergeCell ref="C13:C14"/>
    <mergeCell ref="D13:D14"/>
    <mergeCell ref="E13:E14"/>
    <mergeCell ref="F13:F14"/>
    <mergeCell ref="G9:G10"/>
    <mergeCell ref="B9:B10"/>
    <mergeCell ref="C9:C10"/>
    <mergeCell ref="D9:D10"/>
    <mergeCell ref="E9:E10"/>
    <mergeCell ref="G13:G14"/>
    <mergeCell ref="H13:H14"/>
    <mergeCell ref="E18:E19"/>
    <mergeCell ref="F18:F19"/>
    <mergeCell ref="G18:G19"/>
    <mergeCell ref="A18:A19"/>
    <mergeCell ref="B18:B19"/>
    <mergeCell ref="C18:C19"/>
    <mergeCell ref="H18:H19"/>
    <mergeCell ref="A13:A14"/>
    <mergeCell ref="A20:A21"/>
    <mergeCell ref="B20:B21"/>
    <mergeCell ref="C20:C21"/>
    <mergeCell ref="D20:D21"/>
    <mergeCell ref="E20:E21"/>
    <mergeCell ref="F20:F21"/>
    <mergeCell ref="G20:G21"/>
    <mergeCell ref="H20:H21"/>
    <mergeCell ref="D18:D19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  <mergeCell ref="H22:H23"/>
    <mergeCell ref="G24:G25"/>
    <mergeCell ref="H24:H25"/>
    <mergeCell ref="G26:G27"/>
    <mergeCell ref="H26:H27"/>
    <mergeCell ref="E31:E32"/>
    <mergeCell ref="F31:F32"/>
    <mergeCell ref="G31:G32"/>
    <mergeCell ref="A31:A32"/>
    <mergeCell ref="B31:B32"/>
    <mergeCell ref="C31:C32"/>
    <mergeCell ref="D31:D32"/>
    <mergeCell ref="H31:H32"/>
    <mergeCell ref="A26:A27"/>
    <mergeCell ref="A33:A34"/>
    <mergeCell ref="B33:B34"/>
    <mergeCell ref="C33:C34"/>
    <mergeCell ref="D33:D34"/>
    <mergeCell ref="E33:E34"/>
    <mergeCell ref="F33:F34"/>
    <mergeCell ref="G33:G34"/>
    <mergeCell ref="H33:H34"/>
    <mergeCell ref="A35:A36"/>
    <mergeCell ref="B35:B36"/>
    <mergeCell ref="C35:C36"/>
    <mergeCell ref="D35:D36"/>
    <mergeCell ref="E35:E36"/>
    <mergeCell ref="F35:F36"/>
    <mergeCell ref="A37:A38"/>
    <mergeCell ref="B37:B38"/>
    <mergeCell ref="C37:C38"/>
    <mergeCell ref="D37:D38"/>
    <mergeCell ref="E37:E38"/>
    <mergeCell ref="F37:F38"/>
    <mergeCell ref="E39:E40"/>
    <mergeCell ref="F39:F40"/>
    <mergeCell ref="H35:H36"/>
    <mergeCell ref="G37:G38"/>
    <mergeCell ref="H37:H38"/>
    <mergeCell ref="G39:G40"/>
    <mergeCell ref="H39:H40"/>
    <mergeCell ref="G35:G36"/>
    <mergeCell ref="A44:A45"/>
    <mergeCell ref="B44:B45"/>
    <mergeCell ref="C44:C45"/>
    <mergeCell ref="D44:D45"/>
    <mergeCell ref="B39:B40"/>
    <mergeCell ref="C39:C40"/>
    <mergeCell ref="D39:D40"/>
    <mergeCell ref="F46:F47"/>
    <mergeCell ref="G46:G47"/>
    <mergeCell ref="H46:H47"/>
    <mergeCell ref="E44:E45"/>
    <mergeCell ref="F44:F45"/>
    <mergeCell ref="G44:G45"/>
    <mergeCell ref="D48:D49"/>
    <mergeCell ref="E48:E49"/>
    <mergeCell ref="F48:F49"/>
    <mergeCell ref="H44:H45"/>
    <mergeCell ref="A39:A40"/>
    <mergeCell ref="A46:A47"/>
    <mergeCell ref="B46:B47"/>
    <mergeCell ref="C46:C47"/>
    <mergeCell ref="D46:D47"/>
    <mergeCell ref="E46:E47"/>
    <mergeCell ref="G48:G49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B52:B53"/>
    <mergeCell ref="C52:C53"/>
    <mergeCell ref="D52:D53"/>
    <mergeCell ref="E52:E53"/>
    <mergeCell ref="F52:F53"/>
    <mergeCell ref="H48:H49"/>
    <mergeCell ref="G50:G51"/>
    <mergeCell ref="H50:H51"/>
    <mergeCell ref="G52:G53"/>
    <mergeCell ref="H52:H53"/>
    <mergeCell ref="E57:E58"/>
    <mergeCell ref="F57:F58"/>
    <mergeCell ref="G57:G58"/>
    <mergeCell ref="A57:A58"/>
    <mergeCell ref="B57:B58"/>
    <mergeCell ref="C57:C58"/>
    <mergeCell ref="D57:D58"/>
    <mergeCell ref="H57:H58"/>
    <mergeCell ref="A52:A53"/>
    <mergeCell ref="A59:A60"/>
    <mergeCell ref="B59:B60"/>
    <mergeCell ref="C59:C60"/>
    <mergeCell ref="D59:D60"/>
    <mergeCell ref="E59:E60"/>
    <mergeCell ref="F59:F60"/>
    <mergeCell ref="G59:G60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O15:O16"/>
    <mergeCell ref="P15:P16"/>
    <mergeCell ref="I28:I29"/>
    <mergeCell ref="J28:J29"/>
    <mergeCell ref="K28:K29"/>
    <mergeCell ref="L28:L29"/>
    <mergeCell ref="M28:M29"/>
    <mergeCell ref="N28:N29"/>
    <mergeCell ref="O28:O29"/>
    <mergeCell ref="P28:P29"/>
    <mergeCell ref="O41:O42"/>
    <mergeCell ref="P41:P42"/>
    <mergeCell ref="I54:I55"/>
    <mergeCell ref="J54:J55"/>
    <mergeCell ref="K54:K55"/>
    <mergeCell ref="L54:L55"/>
    <mergeCell ref="M54:M55"/>
    <mergeCell ref="N54:N55"/>
    <mergeCell ref="O54:O55"/>
    <mergeCell ref="P54:P55"/>
    <mergeCell ref="I67:I68"/>
    <mergeCell ref="J67:J68"/>
    <mergeCell ref="K67:K68"/>
    <mergeCell ref="L67:L68"/>
    <mergeCell ref="M67:M68"/>
    <mergeCell ref="N67:N68"/>
    <mergeCell ref="O67:O68"/>
    <mergeCell ref="P67:P6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9"/>
  <sheetViews>
    <sheetView zoomScalePageLayoutView="0" workbookViewId="0" topLeftCell="A22">
      <selection activeCell="G6" sqref="G6:G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312" t="str">
        <f>HYPERLINK('[2]реквизиты'!$A$2)</f>
        <v>Чемпионат России по САМБО среди женщин</v>
      </c>
      <c r="B1" s="313"/>
      <c r="C1" s="313"/>
      <c r="D1" s="313"/>
      <c r="E1" s="313"/>
      <c r="F1" s="313"/>
      <c r="G1" s="313"/>
    </row>
    <row r="2" spans="1:7" ht="12.75">
      <c r="A2" s="300" t="str">
        <f>HYPERLINK('[2]реквизиты'!$A$3)</f>
        <v>14-17 июня 2011 г.       г. Краснокамск</v>
      </c>
      <c r="B2" s="301"/>
      <c r="C2" s="301"/>
      <c r="D2" s="301"/>
      <c r="E2" s="301"/>
      <c r="F2" s="301"/>
      <c r="G2" s="301"/>
    </row>
    <row r="3" spans="1:7" ht="21.75" customHeight="1">
      <c r="A3" s="2"/>
      <c r="B3" s="2"/>
      <c r="C3" s="2"/>
      <c r="D3" s="2"/>
      <c r="E3" s="149" t="s">
        <v>160</v>
      </c>
      <c r="F3" s="2"/>
      <c r="G3" s="2"/>
    </row>
    <row r="4" spans="1:7" ht="12.75">
      <c r="A4" s="315" t="s">
        <v>20</v>
      </c>
      <c r="B4" s="315" t="s">
        <v>0</v>
      </c>
      <c r="C4" s="315" t="s">
        <v>1</v>
      </c>
      <c r="D4" s="315" t="s">
        <v>21</v>
      </c>
      <c r="E4" s="315" t="s">
        <v>22</v>
      </c>
      <c r="F4" s="315" t="s">
        <v>23</v>
      </c>
      <c r="G4" s="315" t="s">
        <v>24</v>
      </c>
    </row>
    <row r="5" spans="1:7" ht="12.75">
      <c r="A5" s="230"/>
      <c r="B5" s="230"/>
      <c r="C5" s="230"/>
      <c r="D5" s="230"/>
      <c r="E5" s="230"/>
      <c r="F5" s="230"/>
      <c r="G5" s="230"/>
    </row>
    <row r="6" spans="1:7" ht="12.75" customHeight="1">
      <c r="A6" s="311">
        <v>1</v>
      </c>
      <c r="B6" s="310">
        <v>1</v>
      </c>
      <c r="C6" s="306" t="s">
        <v>46</v>
      </c>
      <c r="D6" s="308" t="s">
        <v>47</v>
      </c>
      <c r="E6" s="308" t="s">
        <v>171</v>
      </c>
      <c r="F6" s="308" t="s">
        <v>48</v>
      </c>
      <c r="G6" s="308" t="s">
        <v>49</v>
      </c>
    </row>
    <row r="7" spans="1:7" ht="12.75">
      <c r="A7" s="311"/>
      <c r="B7" s="310"/>
      <c r="C7" s="307"/>
      <c r="D7" s="309"/>
      <c r="E7" s="309"/>
      <c r="F7" s="309"/>
      <c r="G7" s="309"/>
    </row>
    <row r="8" spans="1:7" ht="12.75" customHeight="1">
      <c r="A8" s="311">
        <v>2</v>
      </c>
      <c r="B8" s="310">
        <v>2</v>
      </c>
      <c r="C8" s="306" t="s">
        <v>50</v>
      </c>
      <c r="D8" s="308" t="s">
        <v>51</v>
      </c>
      <c r="E8" s="308" t="s">
        <v>52</v>
      </c>
      <c r="F8" s="308" t="s">
        <v>53</v>
      </c>
      <c r="G8" s="308" t="s">
        <v>54</v>
      </c>
    </row>
    <row r="9" spans="1:7" ht="12.75">
      <c r="A9" s="311"/>
      <c r="B9" s="310"/>
      <c r="C9" s="307"/>
      <c r="D9" s="309"/>
      <c r="E9" s="309"/>
      <c r="F9" s="309"/>
      <c r="G9" s="309"/>
    </row>
    <row r="10" spans="1:7" ht="12.75" customHeight="1">
      <c r="A10" s="311">
        <v>3</v>
      </c>
      <c r="B10" s="310">
        <v>3</v>
      </c>
      <c r="C10" s="306" t="s">
        <v>55</v>
      </c>
      <c r="D10" s="308" t="s">
        <v>56</v>
      </c>
      <c r="E10" s="308" t="s">
        <v>57</v>
      </c>
      <c r="F10" s="308"/>
      <c r="G10" s="308" t="s">
        <v>58</v>
      </c>
    </row>
    <row r="11" spans="1:7" ht="12.75">
      <c r="A11" s="311"/>
      <c r="B11" s="310"/>
      <c r="C11" s="307" t="s">
        <v>59</v>
      </c>
      <c r="D11" s="309" t="s">
        <v>60</v>
      </c>
      <c r="E11" s="309" t="s">
        <v>61</v>
      </c>
      <c r="F11" s="309"/>
      <c r="G11" s="309" t="s">
        <v>62</v>
      </c>
    </row>
    <row r="12" spans="1:7" ht="12.75" customHeight="1">
      <c r="A12" s="311">
        <v>4</v>
      </c>
      <c r="B12" s="310">
        <v>4</v>
      </c>
      <c r="C12" s="306" t="s">
        <v>63</v>
      </c>
      <c r="D12" s="308" t="s">
        <v>64</v>
      </c>
      <c r="E12" s="308" t="s">
        <v>65</v>
      </c>
      <c r="F12" s="308"/>
      <c r="G12" s="308" t="s">
        <v>66</v>
      </c>
    </row>
    <row r="13" spans="1:7" ht="12.75">
      <c r="A13" s="311"/>
      <c r="B13" s="310"/>
      <c r="C13" s="307" t="s">
        <v>67</v>
      </c>
      <c r="D13" s="309" t="s">
        <v>68</v>
      </c>
      <c r="E13" s="309" t="s">
        <v>69</v>
      </c>
      <c r="F13" s="309" t="s">
        <v>70</v>
      </c>
      <c r="G13" s="309" t="s">
        <v>71</v>
      </c>
    </row>
    <row r="14" spans="1:7" ht="12.75" customHeight="1">
      <c r="A14" s="311">
        <v>5</v>
      </c>
      <c r="B14" s="310">
        <v>5</v>
      </c>
      <c r="C14" s="306" t="s">
        <v>72</v>
      </c>
      <c r="D14" s="308" t="s">
        <v>73</v>
      </c>
      <c r="E14" s="308" t="s">
        <v>74</v>
      </c>
      <c r="F14" s="308" t="s">
        <v>75</v>
      </c>
      <c r="G14" s="308" t="s">
        <v>76</v>
      </c>
    </row>
    <row r="15" spans="1:7" ht="12.75">
      <c r="A15" s="311"/>
      <c r="B15" s="310"/>
      <c r="C15" s="307"/>
      <c r="D15" s="309"/>
      <c r="E15" s="309"/>
      <c r="F15" s="309"/>
      <c r="G15" s="309"/>
    </row>
    <row r="16" spans="1:7" ht="12.75" customHeight="1">
      <c r="A16" s="311">
        <v>6</v>
      </c>
      <c r="B16" s="310">
        <v>6</v>
      </c>
      <c r="C16" s="306" t="s">
        <v>77</v>
      </c>
      <c r="D16" s="308" t="s">
        <v>78</v>
      </c>
      <c r="E16" s="308" t="s">
        <v>79</v>
      </c>
      <c r="F16" s="308" t="s">
        <v>80</v>
      </c>
      <c r="G16" s="308" t="s">
        <v>81</v>
      </c>
    </row>
    <row r="17" spans="1:7" ht="12.75">
      <c r="A17" s="311"/>
      <c r="B17" s="310"/>
      <c r="C17" s="307"/>
      <c r="D17" s="309"/>
      <c r="E17" s="309"/>
      <c r="F17" s="309"/>
      <c r="G17" s="309"/>
    </row>
    <row r="18" spans="1:7" ht="12.75" customHeight="1">
      <c r="A18" s="311">
        <v>7</v>
      </c>
      <c r="B18" s="310">
        <v>7</v>
      </c>
      <c r="C18" s="306" t="s">
        <v>82</v>
      </c>
      <c r="D18" s="308" t="s">
        <v>83</v>
      </c>
      <c r="E18" s="308" t="s">
        <v>84</v>
      </c>
      <c r="F18" s="308"/>
      <c r="G18" s="308" t="s">
        <v>85</v>
      </c>
    </row>
    <row r="19" spans="1:7" ht="12.75">
      <c r="A19" s="311"/>
      <c r="B19" s="310"/>
      <c r="C19" s="307"/>
      <c r="D19" s="309"/>
      <c r="E19" s="309"/>
      <c r="F19" s="309"/>
      <c r="G19" s="309"/>
    </row>
    <row r="20" spans="1:7" ht="12.75" customHeight="1">
      <c r="A20" s="311">
        <v>8</v>
      </c>
      <c r="B20" s="310">
        <v>8</v>
      </c>
      <c r="C20" s="306" t="s">
        <v>86</v>
      </c>
      <c r="D20" s="308" t="s">
        <v>87</v>
      </c>
      <c r="E20" s="308" t="s">
        <v>88</v>
      </c>
      <c r="F20" s="308"/>
      <c r="G20" s="308" t="s">
        <v>89</v>
      </c>
    </row>
    <row r="21" spans="1:7" ht="12.75">
      <c r="A21" s="311"/>
      <c r="B21" s="310"/>
      <c r="C21" s="307" t="s">
        <v>90</v>
      </c>
      <c r="D21" s="309" t="s">
        <v>91</v>
      </c>
      <c r="E21" s="309" t="s">
        <v>92</v>
      </c>
      <c r="F21" s="309"/>
      <c r="G21" s="309" t="s">
        <v>93</v>
      </c>
    </row>
    <row r="22" spans="1:7" ht="12.75" customHeight="1">
      <c r="A22" s="311">
        <v>9</v>
      </c>
      <c r="B22" s="310">
        <v>9</v>
      </c>
      <c r="C22" s="306" t="s">
        <v>94</v>
      </c>
      <c r="D22" s="308" t="s">
        <v>166</v>
      </c>
      <c r="E22" s="308" t="s">
        <v>95</v>
      </c>
      <c r="F22" s="308" t="s">
        <v>96</v>
      </c>
      <c r="G22" s="308" t="s">
        <v>97</v>
      </c>
    </row>
    <row r="23" spans="1:7" ht="12.75">
      <c r="A23" s="311"/>
      <c r="B23" s="310"/>
      <c r="C23" s="307"/>
      <c r="D23" s="309"/>
      <c r="E23" s="309"/>
      <c r="F23" s="309"/>
      <c r="G23" s="309"/>
    </row>
    <row r="24" spans="1:7" ht="12.75" customHeight="1">
      <c r="A24" s="311">
        <v>10</v>
      </c>
      <c r="B24" s="310">
        <v>10</v>
      </c>
      <c r="C24" s="306" t="s">
        <v>98</v>
      </c>
      <c r="D24" s="308" t="s">
        <v>162</v>
      </c>
      <c r="E24" s="308" t="s">
        <v>99</v>
      </c>
      <c r="F24" s="308" t="s">
        <v>100</v>
      </c>
      <c r="G24" s="308" t="s">
        <v>163</v>
      </c>
    </row>
    <row r="25" spans="1:7" ht="12.75">
      <c r="A25" s="311"/>
      <c r="B25" s="310"/>
      <c r="C25" s="307"/>
      <c r="D25" s="309"/>
      <c r="E25" s="309"/>
      <c r="F25" s="309"/>
      <c r="G25" s="309"/>
    </row>
    <row r="26" spans="1:7" ht="12.75" customHeight="1">
      <c r="A26" s="283">
        <v>11</v>
      </c>
      <c r="B26" s="310">
        <v>11</v>
      </c>
      <c r="C26" s="306" t="s">
        <v>101</v>
      </c>
      <c r="D26" s="308" t="s">
        <v>164</v>
      </c>
      <c r="E26" s="308" t="s">
        <v>102</v>
      </c>
      <c r="F26" s="308" t="s">
        <v>103</v>
      </c>
      <c r="G26" s="308" t="s">
        <v>104</v>
      </c>
    </row>
    <row r="27" spans="1:7" ht="12.75">
      <c r="A27" s="284"/>
      <c r="B27" s="310"/>
      <c r="C27" s="307"/>
      <c r="D27" s="309"/>
      <c r="E27" s="309"/>
      <c r="F27" s="309"/>
      <c r="G27" s="309"/>
    </row>
    <row r="28" spans="1:7" ht="12.75" customHeight="1">
      <c r="A28" s="311">
        <v>12</v>
      </c>
      <c r="B28" s="310">
        <v>12</v>
      </c>
      <c r="C28" s="306" t="s">
        <v>105</v>
      </c>
      <c r="D28" s="316" t="s">
        <v>106</v>
      </c>
      <c r="E28" s="308" t="s">
        <v>107</v>
      </c>
      <c r="F28" s="308"/>
      <c r="G28" s="308" t="s">
        <v>108</v>
      </c>
    </row>
    <row r="29" spans="1:7" ht="12.75">
      <c r="A29" s="311"/>
      <c r="B29" s="310"/>
      <c r="C29" s="307" t="s">
        <v>109</v>
      </c>
      <c r="D29" s="309" t="s">
        <v>110</v>
      </c>
      <c r="E29" s="309" t="s">
        <v>107</v>
      </c>
      <c r="F29" s="309"/>
      <c r="G29" s="309" t="s">
        <v>111</v>
      </c>
    </row>
    <row r="30" spans="1:8" ht="12.75" customHeight="1">
      <c r="A30" s="311">
        <v>13</v>
      </c>
      <c r="B30" s="310">
        <v>13</v>
      </c>
      <c r="C30" s="306" t="s">
        <v>112</v>
      </c>
      <c r="D30" s="308" t="s">
        <v>113</v>
      </c>
      <c r="E30" s="308" t="s">
        <v>114</v>
      </c>
      <c r="F30" s="308" t="s">
        <v>115</v>
      </c>
      <c r="G30" s="308" t="s">
        <v>116</v>
      </c>
      <c r="H30" s="3"/>
    </row>
    <row r="31" spans="1:8" ht="12.75">
      <c r="A31" s="311"/>
      <c r="B31" s="310"/>
      <c r="C31" s="307"/>
      <c r="D31" s="309"/>
      <c r="E31" s="309"/>
      <c r="F31" s="309"/>
      <c r="G31" s="309"/>
      <c r="H31" s="3"/>
    </row>
    <row r="32" spans="1:8" ht="12.75" customHeight="1">
      <c r="A32" s="311">
        <v>14</v>
      </c>
      <c r="B32" s="310">
        <v>14</v>
      </c>
      <c r="C32" s="306" t="s">
        <v>165</v>
      </c>
      <c r="D32" s="316" t="s">
        <v>117</v>
      </c>
      <c r="E32" s="308" t="s">
        <v>118</v>
      </c>
      <c r="F32" s="308"/>
      <c r="G32" s="308" t="s">
        <v>119</v>
      </c>
      <c r="H32" s="3"/>
    </row>
    <row r="33" spans="1:8" ht="12.75">
      <c r="A33" s="311"/>
      <c r="B33" s="310"/>
      <c r="C33" s="307" t="s">
        <v>120</v>
      </c>
      <c r="D33" s="309" t="s">
        <v>121</v>
      </c>
      <c r="E33" s="309" t="s">
        <v>122</v>
      </c>
      <c r="F33" s="309" t="s">
        <v>123</v>
      </c>
      <c r="G33" s="309" t="s">
        <v>124</v>
      </c>
      <c r="H33" s="3"/>
    </row>
    <row r="34" spans="1:8" ht="12.75" customHeight="1">
      <c r="A34" s="311">
        <v>15</v>
      </c>
      <c r="B34" s="310">
        <v>15</v>
      </c>
      <c r="C34" s="306" t="s">
        <v>125</v>
      </c>
      <c r="D34" s="308" t="s">
        <v>126</v>
      </c>
      <c r="E34" s="308" t="s">
        <v>84</v>
      </c>
      <c r="F34" s="308" t="s">
        <v>127</v>
      </c>
      <c r="G34" s="308" t="s">
        <v>128</v>
      </c>
      <c r="H34" s="3"/>
    </row>
    <row r="35" spans="1:8" ht="12.75">
      <c r="A35" s="311"/>
      <c r="B35" s="310"/>
      <c r="C35" s="307"/>
      <c r="D35" s="309"/>
      <c r="E35" s="309"/>
      <c r="F35" s="309"/>
      <c r="G35" s="309"/>
      <c r="H35" s="3"/>
    </row>
    <row r="36" spans="1:8" ht="12.75" customHeight="1">
      <c r="A36" s="311">
        <v>16</v>
      </c>
      <c r="B36" s="310">
        <v>16</v>
      </c>
      <c r="C36" s="306" t="s">
        <v>129</v>
      </c>
      <c r="D36" s="316">
        <v>32851</v>
      </c>
      <c r="E36" s="308" t="s">
        <v>172</v>
      </c>
      <c r="F36" s="308"/>
      <c r="G36" s="308" t="s">
        <v>173</v>
      </c>
      <c r="H36" s="3"/>
    </row>
    <row r="37" spans="1:8" ht="12.75">
      <c r="A37" s="311"/>
      <c r="B37" s="310"/>
      <c r="C37" s="307" t="s">
        <v>130</v>
      </c>
      <c r="D37" s="309" t="s">
        <v>131</v>
      </c>
      <c r="E37" s="309" t="s">
        <v>61</v>
      </c>
      <c r="F37" s="309" t="s">
        <v>132</v>
      </c>
      <c r="G37" s="309" t="s">
        <v>62</v>
      </c>
      <c r="H37" s="3"/>
    </row>
    <row r="38" spans="1:8" ht="12.75" customHeight="1">
      <c r="A38" s="311">
        <v>17</v>
      </c>
      <c r="B38" s="310">
        <v>17</v>
      </c>
      <c r="C38" s="306" t="s">
        <v>133</v>
      </c>
      <c r="D38" s="308" t="s">
        <v>134</v>
      </c>
      <c r="E38" s="308" t="s">
        <v>135</v>
      </c>
      <c r="F38" s="308" t="s">
        <v>136</v>
      </c>
      <c r="G38" s="308" t="s">
        <v>137</v>
      </c>
      <c r="H38" s="3"/>
    </row>
    <row r="39" spans="1:8" ht="12.75">
      <c r="A39" s="311"/>
      <c r="B39" s="310"/>
      <c r="C39" s="307"/>
      <c r="D39" s="309"/>
      <c r="E39" s="309"/>
      <c r="F39" s="309"/>
      <c r="G39" s="309"/>
      <c r="H39" s="3"/>
    </row>
    <row r="40" spans="1:8" ht="12.75" customHeight="1">
      <c r="A40" s="311">
        <v>18</v>
      </c>
      <c r="B40" s="310">
        <v>18</v>
      </c>
      <c r="C40" s="306" t="s">
        <v>138</v>
      </c>
      <c r="D40" s="308" t="s">
        <v>139</v>
      </c>
      <c r="E40" s="308" t="s">
        <v>140</v>
      </c>
      <c r="F40" s="308" t="s">
        <v>141</v>
      </c>
      <c r="G40" s="308" t="s">
        <v>142</v>
      </c>
      <c r="H40" s="3"/>
    </row>
    <row r="41" spans="1:8" ht="12.75">
      <c r="A41" s="311"/>
      <c r="B41" s="310"/>
      <c r="C41" s="307"/>
      <c r="D41" s="309"/>
      <c r="E41" s="309"/>
      <c r="F41" s="309"/>
      <c r="G41" s="309"/>
      <c r="H41" s="3"/>
    </row>
    <row r="42" spans="1:8" ht="12.75" customHeight="1">
      <c r="A42" s="311">
        <v>19</v>
      </c>
      <c r="B42" s="310">
        <v>19</v>
      </c>
      <c r="C42" s="306" t="s">
        <v>143</v>
      </c>
      <c r="D42" s="308" t="s">
        <v>144</v>
      </c>
      <c r="E42" s="308" t="s">
        <v>145</v>
      </c>
      <c r="F42" s="308" t="s">
        <v>146</v>
      </c>
      <c r="G42" s="308" t="s">
        <v>147</v>
      </c>
      <c r="H42" s="3"/>
    </row>
    <row r="43" spans="1:8" ht="12.75">
      <c r="A43" s="311"/>
      <c r="B43" s="310"/>
      <c r="C43" s="307"/>
      <c r="D43" s="309"/>
      <c r="E43" s="309"/>
      <c r="F43" s="309"/>
      <c r="G43" s="309"/>
      <c r="H43" s="3"/>
    </row>
    <row r="44" spans="1:8" ht="12.75" customHeight="1">
      <c r="A44" s="311">
        <v>20</v>
      </c>
      <c r="B44" s="310">
        <v>20</v>
      </c>
      <c r="C44" s="306" t="s">
        <v>167</v>
      </c>
      <c r="D44" s="308" t="s">
        <v>148</v>
      </c>
      <c r="E44" s="308" t="s">
        <v>149</v>
      </c>
      <c r="F44" s="308" t="s">
        <v>150</v>
      </c>
      <c r="G44" s="308" t="s">
        <v>151</v>
      </c>
      <c r="H44" s="3"/>
    </row>
    <row r="45" spans="1:8" ht="12.75">
      <c r="A45" s="311"/>
      <c r="B45" s="310"/>
      <c r="C45" s="307"/>
      <c r="D45" s="309"/>
      <c r="E45" s="309"/>
      <c r="F45" s="309"/>
      <c r="G45" s="309"/>
      <c r="H45" s="3"/>
    </row>
    <row r="46" spans="1:8" ht="12.75" customHeight="1">
      <c r="A46" s="311">
        <v>21</v>
      </c>
      <c r="B46" s="310">
        <v>21</v>
      </c>
      <c r="C46" s="306" t="s">
        <v>152</v>
      </c>
      <c r="D46" s="308" t="s">
        <v>153</v>
      </c>
      <c r="E46" s="308" t="s">
        <v>154</v>
      </c>
      <c r="F46" s="308" t="s">
        <v>155</v>
      </c>
      <c r="G46" s="308" t="s">
        <v>156</v>
      </c>
      <c r="H46" s="3"/>
    </row>
    <row r="47" spans="1:8" ht="12.75" customHeight="1">
      <c r="A47" s="311"/>
      <c r="B47" s="310"/>
      <c r="C47" s="307"/>
      <c r="D47" s="309"/>
      <c r="E47" s="309"/>
      <c r="F47" s="309"/>
      <c r="G47" s="309"/>
      <c r="H47" s="3"/>
    </row>
    <row r="48" spans="1:8" ht="12.75" customHeight="1">
      <c r="A48" s="311">
        <v>22</v>
      </c>
      <c r="B48" s="310">
        <v>22</v>
      </c>
      <c r="C48" s="306" t="s">
        <v>157</v>
      </c>
      <c r="D48" s="308" t="s">
        <v>158</v>
      </c>
      <c r="E48" s="308" t="s">
        <v>159</v>
      </c>
      <c r="F48" s="308"/>
      <c r="G48" s="308" t="s">
        <v>168</v>
      </c>
      <c r="H48" s="3"/>
    </row>
    <row r="49" spans="1:8" ht="12.75">
      <c r="A49" s="311"/>
      <c r="B49" s="310"/>
      <c r="C49" s="307"/>
      <c r="D49" s="309"/>
      <c r="E49" s="309"/>
      <c r="F49" s="309"/>
      <c r="G49" s="309"/>
      <c r="H49" s="3"/>
    </row>
    <row r="50" spans="1:8" ht="12.75">
      <c r="A50" s="314"/>
      <c r="B50" s="314"/>
      <c r="C50" s="302"/>
      <c r="D50" s="303"/>
      <c r="E50" s="304"/>
      <c r="F50" s="305"/>
      <c r="G50" s="302"/>
      <c r="H50" s="3"/>
    </row>
    <row r="51" spans="1:8" ht="12.75">
      <c r="A51" s="314"/>
      <c r="B51" s="314"/>
      <c r="C51" s="302"/>
      <c r="D51" s="303"/>
      <c r="E51" s="304"/>
      <c r="F51" s="305"/>
      <c r="G51" s="302"/>
      <c r="H51" s="3"/>
    </row>
    <row r="52" spans="1:9" ht="12.75">
      <c r="A52" s="314"/>
      <c r="B52" s="314"/>
      <c r="C52" s="302"/>
      <c r="D52" s="303"/>
      <c r="E52" s="304"/>
      <c r="F52" s="305"/>
      <c r="G52" s="302"/>
      <c r="H52" s="3"/>
      <c r="I52" s="3"/>
    </row>
    <row r="53" spans="1:9" ht="12.75">
      <c r="A53" s="314"/>
      <c r="B53" s="314"/>
      <c r="C53" s="302"/>
      <c r="D53" s="303"/>
      <c r="E53" s="304"/>
      <c r="F53" s="305"/>
      <c r="G53" s="302"/>
      <c r="H53" s="3"/>
      <c r="I53" s="3"/>
    </row>
    <row r="54" spans="1:9" ht="12.75">
      <c r="A54" s="314"/>
      <c r="B54" s="314"/>
      <c r="C54" s="302"/>
      <c r="D54" s="303"/>
      <c r="E54" s="304"/>
      <c r="F54" s="305"/>
      <c r="G54" s="302"/>
      <c r="H54" s="3"/>
      <c r="I54" s="3"/>
    </row>
    <row r="55" spans="1:9" ht="12.75">
      <c r="A55" s="314"/>
      <c r="B55" s="314"/>
      <c r="C55" s="302"/>
      <c r="D55" s="303"/>
      <c r="E55" s="304"/>
      <c r="F55" s="305"/>
      <c r="G55" s="302"/>
      <c r="H55" s="3"/>
      <c r="I55" s="3"/>
    </row>
    <row r="56" spans="1:9" ht="12.75">
      <c r="A56" s="314"/>
      <c r="B56" s="314"/>
      <c r="C56" s="302"/>
      <c r="D56" s="303"/>
      <c r="E56" s="304"/>
      <c r="F56" s="305"/>
      <c r="G56" s="302"/>
      <c r="H56" s="3"/>
      <c r="I56" s="3"/>
    </row>
    <row r="57" spans="1:9" ht="12.75">
      <c r="A57" s="314"/>
      <c r="B57" s="314"/>
      <c r="C57" s="302"/>
      <c r="D57" s="303"/>
      <c r="E57" s="304"/>
      <c r="F57" s="305"/>
      <c r="G57" s="302"/>
      <c r="H57" s="3"/>
      <c r="I57" s="3"/>
    </row>
    <row r="58" spans="1:9" ht="12.75">
      <c r="A58" s="314"/>
      <c r="B58" s="314"/>
      <c r="C58" s="302"/>
      <c r="D58" s="303"/>
      <c r="E58" s="304"/>
      <c r="F58" s="305"/>
      <c r="G58" s="302"/>
      <c r="H58" s="3"/>
      <c r="I58" s="3"/>
    </row>
    <row r="59" spans="1:9" ht="12.75">
      <c r="A59" s="314"/>
      <c r="B59" s="314"/>
      <c r="C59" s="302"/>
      <c r="D59" s="303"/>
      <c r="E59" s="304"/>
      <c r="F59" s="305"/>
      <c r="G59" s="302"/>
      <c r="H59" s="3"/>
      <c r="I59" s="3"/>
    </row>
    <row r="60" spans="1:9" ht="12.75">
      <c r="A60" s="314"/>
      <c r="B60" s="314"/>
      <c r="C60" s="302"/>
      <c r="D60" s="303"/>
      <c r="E60" s="304"/>
      <c r="F60" s="305"/>
      <c r="G60" s="302"/>
      <c r="H60" s="3"/>
      <c r="I60" s="3"/>
    </row>
    <row r="61" spans="1:9" ht="12.75">
      <c r="A61" s="314"/>
      <c r="B61" s="314"/>
      <c r="C61" s="302"/>
      <c r="D61" s="303"/>
      <c r="E61" s="304"/>
      <c r="F61" s="305"/>
      <c r="G61" s="302"/>
      <c r="H61" s="3"/>
      <c r="I61" s="3"/>
    </row>
    <row r="62" spans="1:9" ht="12.75">
      <c r="A62" s="314"/>
      <c r="B62" s="314"/>
      <c r="C62" s="302"/>
      <c r="D62" s="303"/>
      <c r="E62" s="304"/>
      <c r="F62" s="305"/>
      <c r="G62" s="302"/>
      <c r="H62" s="3"/>
      <c r="I62" s="3"/>
    </row>
    <row r="63" spans="1:9" ht="12.75">
      <c r="A63" s="314"/>
      <c r="B63" s="314"/>
      <c r="C63" s="302"/>
      <c r="D63" s="303"/>
      <c r="E63" s="304"/>
      <c r="F63" s="305"/>
      <c r="G63" s="302"/>
      <c r="H63" s="3"/>
      <c r="I63" s="3"/>
    </row>
    <row r="64" spans="1:9" ht="12.75">
      <c r="A64" s="314"/>
      <c r="B64" s="314"/>
      <c r="C64" s="302"/>
      <c r="D64" s="303"/>
      <c r="E64" s="304"/>
      <c r="F64" s="305"/>
      <c r="G64" s="302"/>
      <c r="H64" s="3"/>
      <c r="I64" s="3"/>
    </row>
    <row r="65" spans="1:9" ht="12.75">
      <c r="A65" s="314"/>
      <c r="B65" s="314"/>
      <c r="C65" s="302"/>
      <c r="D65" s="303"/>
      <c r="E65" s="304"/>
      <c r="F65" s="305"/>
      <c r="G65" s="302"/>
      <c r="H65" s="3"/>
      <c r="I65" s="3"/>
    </row>
    <row r="66" spans="1:9" ht="12.75">
      <c r="A66" s="314"/>
      <c r="B66" s="314"/>
      <c r="C66" s="302"/>
      <c r="D66" s="303"/>
      <c r="E66" s="304"/>
      <c r="F66" s="305"/>
      <c r="G66" s="302"/>
      <c r="H66" s="3"/>
      <c r="I66" s="3"/>
    </row>
    <row r="67" spans="1:9" ht="12.75">
      <c r="A67" s="314"/>
      <c r="B67" s="314"/>
      <c r="C67" s="302"/>
      <c r="D67" s="303"/>
      <c r="E67" s="304"/>
      <c r="F67" s="305"/>
      <c r="G67" s="302"/>
      <c r="H67" s="3"/>
      <c r="I67" s="3"/>
    </row>
    <row r="68" spans="1:9" ht="12.75">
      <c r="A68" s="314"/>
      <c r="B68" s="314"/>
      <c r="C68" s="302"/>
      <c r="D68" s="303"/>
      <c r="E68" s="304"/>
      <c r="F68" s="305"/>
      <c r="G68" s="302"/>
      <c r="H68" s="3"/>
      <c r="I68" s="3"/>
    </row>
    <row r="69" spans="1:9" ht="12.75">
      <c r="A69" s="314"/>
      <c r="B69" s="314"/>
      <c r="C69" s="302"/>
      <c r="D69" s="303"/>
      <c r="E69" s="304"/>
      <c r="F69" s="305"/>
      <c r="G69" s="302"/>
      <c r="H69" s="3"/>
      <c r="I69" s="3"/>
    </row>
    <row r="70" spans="1:9" ht="12.75">
      <c r="A70" s="314"/>
      <c r="B70" s="314"/>
      <c r="C70" s="302"/>
      <c r="D70" s="303"/>
      <c r="E70" s="304"/>
      <c r="F70" s="305"/>
      <c r="G70" s="302"/>
      <c r="H70" s="3"/>
      <c r="I70" s="3"/>
    </row>
    <row r="71" spans="1:9" ht="12.75">
      <c r="A71" s="314"/>
      <c r="B71" s="314"/>
      <c r="C71" s="302"/>
      <c r="D71" s="303"/>
      <c r="E71" s="304"/>
      <c r="F71" s="305"/>
      <c r="G71" s="302"/>
      <c r="H71" s="3"/>
      <c r="I71" s="3"/>
    </row>
    <row r="72" spans="1:9" ht="12.75">
      <c r="A72" s="314"/>
      <c r="B72" s="314"/>
      <c r="C72" s="302"/>
      <c r="D72" s="303"/>
      <c r="E72" s="304"/>
      <c r="F72" s="305"/>
      <c r="G72" s="302"/>
      <c r="H72" s="3"/>
      <c r="I72" s="3"/>
    </row>
    <row r="73" spans="1:9" ht="12.75">
      <c r="A73" s="314"/>
      <c r="B73" s="314"/>
      <c r="C73" s="302"/>
      <c r="D73" s="303"/>
      <c r="E73" s="304"/>
      <c r="F73" s="305"/>
      <c r="G73" s="302"/>
      <c r="H73" s="3"/>
      <c r="I73" s="3"/>
    </row>
    <row r="74" spans="1:9" ht="12.75">
      <c r="A74" s="314"/>
      <c r="B74" s="314"/>
      <c r="C74" s="302"/>
      <c r="D74" s="303"/>
      <c r="E74" s="304"/>
      <c r="F74" s="305"/>
      <c r="G74" s="302"/>
      <c r="H74" s="3"/>
      <c r="I74" s="3"/>
    </row>
    <row r="75" spans="1:9" ht="12.75">
      <c r="A75" s="314"/>
      <c r="B75" s="314"/>
      <c r="C75" s="302"/>
      <c r="D75" s="303"/>
      <c r="E75" s="304"/>
      <c r="F75" s="305"/>
      <c r="G75" s="302"/>
      <c r="H75" s="3"/>
      <c r="I75" s="3"/>
    </row>
    <row r="76" spans="1:9" ht="12.75">
      <c r="A76" s="314"/>
      <c r="B76" s="314"/>
      <c r="C76" s="302"/>
      <c r="D76" s="303"/>
      <c r="E76" s="304"/>
      <c r="F76" s="305"/>
      <c r="G76" s="302"/>
      <c r="H76" s="3"/>
      <c r="I76" s="3"/>
    </row>
    <row r="77" spans="1:9" ht="12.75">
      <c r="A77" s="314"/>
      <c r="B77" s="314"/>
      <c r="C77" s="302"/>
      <c r="D77" s="303"/>
      <c r="E77" s="304"/>
      <c r="F77" s="305"/>
      <c r="G77" s="302"/>
      <c r="H77" s="3"/>
      <c r="I77" s="3"/>
    </row>
    <row r="78" spans="1:9" ht="12.75">
      <c r="A78" s="314"/>
      <c r="B78" s="314"/>
      <c r="C78" s="302"/>
      <c r="D78" s="303"/>
      <c r="E78" s="304"/>
      <c r="F78" s="305"/>
      <c r="G78" s="302"/>
      <c r="H78" s="3"/>
      <c r="I78" s="3"/>
    </row>
    <row r="79" spans="1:9" ht="12.75">
      <c r="A79" s="314"/>
      <c r="B79" s="314"/>
      <c r="C79" s="302"/>
      <c r="D79" s="303"/>
      <c r="E79" s="304"/>
      <c r="F79" s="305"/>
      <c r="G79" s="302"/>
      <c r="H79" s="3"/>
      <c r="I79" s="3"/>
    </row>
    <row r="80" spans="1:9" ht="12.75">
      <c r="A80" s="314"/>
      <c r="B80" s="314"/>
      <c r="C80" s="302"/>
      <c r="D80" s="303"/>
      <c r="E80" s="304"/>
      <c r="F80" s="305"/>
      <c r="G80" s="302"/>
      <c r="H80" s="3"/>
      <c r="I80" s="3"/>
    </row>
    <row r="81" spans="1:9" ht="12.75">
      <c r="A81" s="314"/>
      <c r="B81" s="314"/>
      <c r="C81" s="302"/>
      <c r="D81" s="303"/>
      <c r="E81" s="304"/>
      <c r="F81" s="305"/>
      <c r="G81" s="302"/>
      <c r="H81" s="3"/>
      <c r="I81" s="3"/>
    </row>
    <row r="82" spans="1:9" ht="12.75">
      <c r="A82" s="314"/>
      <c r="B82" s="314"/>
      <c r="C82" s="302"/>
      <c r="D82" s="303"/>
      <c r="E82" s="304"/>
      <c r="F82" s="305"/>
      <c r="G82" s="302"/>
      <c r="H82" s="3"/>
      <c r="I82" s="3"/>
    </row>
    <row r="83" spans="1:9" ht="12.75">
      <c r="A83" s="314"/>
      <c r="B83" s="314"/>
      <c r="C83" s="302"/>
      <c r="D83" s="303"/>
      <c r="E83" s="304"/>
      <c r="F83" s="305"/>
      <c r="G83" s="302"/>
      <c r="H83" s="3"/>
      <c r="I83" s="3"/>
    </row>
    <row r="84" spans="1:9" ht="12.75">
      <c r="A84" s="314"/>
      <c r="B84" s="314"/>
      <c r="C84" s="302"/>
      <c r="D84" s="303"/>
      <c r="E84" s="304"/>
      <c r="F84" s="305"/>
      <c r="G84" s="302"/>
      <c r="H84" s="3"/>
      <c r="I84" s="3"/>
    </row>
    <row r="85" spans="1:9" ht="12.75">
      <c r="A85" s="314"/>
      <c r="B85" s="314"/>
      <c r="C85" s="302"/>
      <c r="D85" s="303"/>
      <c r="E85" s="304"/>
      <c r="F85" s="305"/>
      <c r="G85" s="302"/>
      <c r="H85" s="3"/>
      <c r="I85" s="3"/>
    </row>
    <row r="86" spans="1:9" ht="12.75">
      <c r="A86" s="314"/>
      <c r="B86" s="314"/>
      <c r="C86" s="302"/>
      <c r="D86" s="303"/>
      <c r="E86" s="304"/>
      <c r="F86" s="305"/>
      <c r="G86" s="302"/>
      <c r="H86" s="3"/>
      <c r="I86" s="3"/>
    </row>
    <row r="87" spans="1:9" ht="12.75">
      <c r="A87" s="314"/>
      <c r="B87" s="314"/>
      <c r="C87" s="302"/>
      <c r="D87" s="303"/>
      <c r="E87" s="304"/>
      <c r="F87" s="305"/>
      <c r="G87" s="302"/>
      <c r="H87" s="3"/>
      <c r="I87" s="3"/>
    </row>
    <row r="88" spans="1:9" ht="12.75">
      <c r="A88" s="3"/>
      <c r="B88" s="3"/>
      <c r="C88" s="302"/>
      <c r="D88" s="303"/>
      <c r="E88" s="304"/>
      <c r="F88" s="305"/>
      <c r="G88" s="302"/>
      <c r="H88" s="3"/>
      <c r="I88" s="3"/>
    </row>
    <row r="89" spans="1:9" ht="12.75">
      <c r="A89" s="3"/>
      <c r="B89" s="3"/>
      <c r="C89" s="302"/>
      <c r="D89" s="303"/>
      <c r="E89" s="304"/>
      <c r="F89" s="305"/>
      <c r="G89" s="302"/>
      <c r="H89" s="3"/>
      <c r="I89" s="3"/>
    </row>
    <row r="90" spans="1:9" ht="12.75">
      <c r="A90" s="3"/>
      <c r="B90" s="3"/>
      <c r="C90" s="302"/>
      <c r="D90" s="303"/>
      <c r="E90" s="304"/>
      <c r="F90" s="305"/>
      <c r="G90" s="302"/>
      <c r="H90" s="3"/>
      <c r="I90" s="3"/>
    </row>
    <row r="91" spans="1:9" ht="12.75">
      <c r="A91" s="3"/>
      <c r="B91" s="3"/>
      <c r="C91" s="302"/>
      <c r="D91" s="303"/>
      <c r="E91" s="304"/>
      <c r="F91" s="305"/>
      <c r="G91" s="302"/>
      <c r="H91" s="3"/>
      <c r="I91" s="3"/>
    </row>
    <row r="92" spans="1:9" ht="12.75">
      <c r="A92" s="3"/>
      <c r="B92" s="3"/>
      <c r="C92" s="302"/>
      <c r="D92" s="303"/>
      <c r="E92" s="304"/>
      <c r="F92" s="305"/>
      <c r="G92" s="302"/>
      <c r="H92" s="3"/>
      <c r="I92" s="3"/>
    </row>
    <row r="93" spans="1:9" ht="12.75">
      <c r="A93" s="3"/>
      <c r="B93" s="3"/>
      <c r="C93" s="302"/>
      <c r="D93" s="303"/>
      <c r="E93" s="304"/>
      <c r="F93" s="305"/>
      <c r="G93" s="302"/>
      <c r="H93" s="3"/>
      <c r="I93" s="3"/>
    </row>
    <row r="94" spans="1:9" ht="12.75">
      <c r="A94" s="3"/>
      <c r="B94" s="3"/>
      <c r="C94" s="302"/>
      <c r="D94" s="303"/>
      <c r="E94" s="304"/>
      <c r="F94" s="305"/>
      <c r="G94" s="302"/>
      <c r="H94" s="3"/>
      <c r="I94" s="3"/>
    </row>
    <row r="95" spans="1:9" ht="12.75">
      <c r="A95" s="3"/>
      <c r="B95" s="3"/>
      <c r="C95" s="302"/>
      <c r="D95" s="303"/>
      <c r="E95" s="304"/>
      <c r="F95" s="305"/>
      <c r="G95" s="302"/>
      <c r="H95" s="3"/>
      <c r="I95" s="3"/>
    </row>
    <row r="96" spans="1:9" ht="12.75">
      <c r="A96" s="3"/>
      <c r="B96" s="3"/>
      <c r="C96" s="302"/>
      <c r="D96" s="303"/>
      <c r="E96" s="304"/>
      <c r="F96" s="305"/>
      <c r="G96" s="302"/>
      <c r="H96" s="3"/>
      <c r="I96" s="3"/>
    </row>
    <row r="97" spans="1:9" ht="12.75">
      <c r="A97" s="3"/>
      <c r="B97" s="3"/>
      <c r="C97" s="302"/>
      <c r="D97" s="303"/>
      <c r="E97" s="304"/>
      <c r="F97" s="305"/>
      <c r="G97" s="302"/>
      <c r="H97" s="3"/>
      <c r="I97" s="3"/>
    </row>
    <row r="98" spans="1:9" ht="12.75">
      <c r="A98" s="3"/>
      <c r="B98" s="3"/>
      <c r="C98" s="302"/>
      <c r="D98" s="303"/>
      <c r="E98" s="304"/>
      <c r="F98" s="305"/>
      <c r="G98" s="302"/>
      <c r="H98" s="3"/>
      <c r="I98" s="3"/>
    </row>
    <row r="99" spans="3:9" ht="12.75">
      <c r="C99" s="302"/>
      <c r="D99" s="303"/>
      <c r="E99" s="304"/>
      <c r="F99" s="305"/>
      <c r="G99" s="302"/>
      <c r="H99" s="3"/>
      <c r="I99" s="3"/>
    </row>
    <row r="100" spans="3:9" ht="12.75">
      <c r="C100" s="302"/>
      <c r="D100" s="303"/>
      <c r="E100" s="304"/>
      <c r="F100" s="305"/>
      <c r="G100" s="302"/>
      <c r="H100" s="3"/>
      <c r="I100" s="3"/>
    </row>
    <row r="101" spans="3:9" ht="12.75">
      <c r="C101" s="302"/>
      <c r="D101" s="303"/>
      <c r="E101" s="304"/>
      <c r="F101" s="305"/>
      <c r="G101" s="302"/>
      <c r="H101" s="3"/>
      <c r="I101" s="3"/>
    </row>
    <row r="102" spans="3:9" ht="12.75">
      <c r="C102" s="302"/>
      <c r="D102" s="303"/>
      <c r="E102" s="304"/>
      <c r="F102" s="305"/>
      <c r="G102" s="302"/>
      <c r="H102" s="3"/>
      <c r="I102" s="3"/>
    </row>
    <row r="103" spans="3:9" ht="12.75">
      <c r="C103" s="302"/>
      <c r="D103" s="303"/>
      <c r="E103" s="304"/>
      <c r="F103" s="305"/>
      <c r="G103" s="302"/>
      <c r="H103" s="3"/>
      <c r="I103" s="3"/>
    </row>
    <row r="104" spans="3:9" ht="12.75">
      <c r="C104" s="302"/>
      <c r="D104" s="303"/>
      <c r="E104" s="304"/>
      <c r="F104" s="305"/>
      <c r="G104" s="302"/>
      <c r="H104" s="3"/>
      <c r="I104" s="3"/>
    </row>
    <row r="105" spans="3:9" ht="12.75">
      <c r="C105" s="302"/>
      <c r="D105" s="303"/>
      <c r="E105" s="304"/>
      <c r="F105" s="305"/>
      <c r="G105" s="302"/>
      <c r="H105" s="3"/>
      <c r="I105" s="3"/>
    </row>
    <row r="106" spans="3:9" ht="12.75">
      <c r="C106" s="302"/>
      <c r="D106" s="303"/>
      <c r="E106" s="304"/>
      <c r="F106" s="305"/>
      <c r="G106" s="302"/>
      <c r="H106" s="3"/>
      <c r="I106" s="3"/>
    </row>
    <row r="107" spans="3:9" ht="12.75">
      <c r="C107" s="302"/>
      <c r="D107" s="303"/>
      <c r="E107" s="304"/>
      <c r="F107" s="305"/>
      <c r="G107" s="302"/>
      <c r="H107" s="3"/>
      <c r="I107" s="3"/>
    </row>
    <row r="108" spans="3:9" ht="12.75">
      <c r="C108" s="302"/>
      <c r="D108" s="303"/>
      <c r="E108" s="304"/>
      <c r="F108" s="305"/>
      <c r="G108" s="302"/>
      <c r="H108" s="3"/>
      <c r="I108" s="3"/>
    </row>
    <row r="109" spans="3:9" ht="12.75">
      <c r="C109" s="302"/>
      <c r="D109" s="303"/>
      <c r="E109" s="304"/>
      <c r="F109" s="305"/>
      <c r="G109" s="302"/>
      <c r="H109" s="3"/>
      <c r="I109" s="3"/>
    </row>
    <row r="110" spans="3:9" ht="12.75">
      <c r="C110" s="302"/>
      <c r="D110" s="303"/>
      <c r="E110" s="304"/>
      <c r="F110" s="305"/>
      <c r="G110" s="302"/>
      <c r="H110" s="3"/>
      <c r="I110" s="3"/>
    </row>
    <row r="111" spans="3:9" ht="12.75">
      <c r="C111" s="302"/>
      <c r="D111" s="303"/>
      <c r="E111" s="304"/>
      <c r="F111" s="305"/>
      <c r="G111" s="302"/>
      <c r="H111" s="3"/>
      <c r="I111" s="3"/>
    </row>
    <row r="112" spans="3:9" ht="12.75">
      <c r="C112" s="302"/>
      <c r="D112" s="303"/>
      <c r="E112" s="304"/>
      <c r="F112" s="305"/>
      <c r="G112" s="302"/>
      <c r="H112" s="3"/>
      <c r="I112" s="3"/>
    </row>
    <row r="113" spans="3:9" ht="12.75">
      <c r="C113" s="302"/>
      <c r="D113" s="303"/>
      <c r="E113" s="304"/>
      <c r="F113" s="305"/>
      <c r="G113" s="302"/>
      <c r="H113" s="3"/>
      <c r="I113" s="3"/>
    </row>
    <row r="114" spans="3:9" ht="12.75">
      <c r="C114" s="302"/>
      <c r="D114" s="303"/>
      <c r="E114" s="304"/>
      <c r="F114" s="305"/>
      <c r="G114" s="302"/>
      <c r="H114" s="3"/>
      <c r="I114" s="3"/>
    </row>
    <row r="115" spans="3:9" ht="12.75">
      <c r="C115" s="302"/>
      <c r="D115" s="303"/>
      <c r="E115" s="304"/>
      <c r="F115" s="305"/>
      <c r="G115" s="302"/>
      <c r="H115" s="3"/>
      <c r="I115" s="3"/>
    </row>
    <row r="116" spans="3:9" ht="12.75">
      <c r="C116" s="302"/>
      <c r="D116" s="303"/>
      <c r="E116" s="304"/>
      <c r="F116" s="305"/>
      <c r="G116" s="302"/>
      <c r="H116" s="3"/>
      <c r="I116" s="3"/>
    </row>
    <row r="117" spans="3:9" ht="12.75">
      <c r="C117" s="302"/>
      <c r="D117" s="303"/>
      <c r="E117" s="304"/>
      <c r="F117" s="305"/>
      <c r="G117" s="302"/>
      <c r="H117" s="3"/>
      <c r="I117" s="3"/>
    </row>
    <row r="118" spans="3:9" ht="12.75">
      <c r="C118" s="302"/>
      <c r="D118" s="303"/>
      <c r="E118" s="304"/>
      <c r="F118" s="305"/>
      <c r="G118" s="302"/>
      <c r="H118" s="3"/>
      <c r="I118" s="3"/>
    </row>
    <row r="119" spans="3:9" ht="12.75">
      <c r="C119" s="302"/>
      <c r="D119" s="303"/>
      <c r="E119" s="304"/>
      <c r="F119" s="305"/>
      <c r="G119" s="302"/>
      <c r="H119" s="3"/>
      <c r="I119" s="3"/>
    </row>
    <row r="120" spans="3:9" ht="12.75">
      <c r="C120" s="302"/>
      <c r="D120" s="303"/>
      <c r="E120" s="304"/>
      <c r="F120" s="305"/>
      <c r="G120" s="302"/>
      <c r="H120" s="3"/>
      <c r="I120" s="3"/>
    </row>
    <row r="121" spans="3:9" ht="12.75">
      <c r="C121" s="302"/>
      <c r="D121" s="303"/>
      <c r="E121" s="304"/>
      <c r="F121" s="305"/>
      <c r="G121" s="302"/>
      <c r="H121" s="3"/>
      <c r="I121" s="3"/>
    </row>
    <row r="122" spans="3:9" ht="12.75">
      <c r="C122" s="302"/>
      <c r="D122" s="303"/>
      <c r="E122" s="304"/>
      <c r="F122" s="305"/>
      <c r="G122" s="302"/>
      <c r="H122" s="3"/>
      <c r="I122" s="3"/>
    </row>
    <row r="123" spans="3:9" ht="12.75">
      <c r="C123" s="302"/>
      <c r="D123" s="303"/>
      <c r="E123" s="304"/>
      <c r="F123" s="305"/>
      <c r="G123" s="302"/>
      <c r="H123" s="3"/>
      <c r="I123" s="3"/>
    </row>
    <row r="124" spans="3:9" ht="12.75">
      <c r="C124" s="302"/>
      <c r="D124" s="303"/>
      <c r="E124" s="304"/>
      <c r="F124" s="305"/>
      <c r="G124" s="302"/>
      <c r="H124" s="3"/>
      <c r="I124" s="3"/>
    </row>
    <row r="125" spans="3:9" ht="12.75">
      <c r="C125" s="302"/>
      <c r="D125" s="303"/>
      <c r="E125" s="304"/>
      <c r="F125" s="305"/>
      <c r="G125" s="302"/>
      <c r="H125" s="3"/>
      <c r="I125" s="3"/>
    </row>
    <row r="126" spans="3:9" ht="12.75">
      <c r="C126" s="302"/>
      <c r="D126" s="303"/>
      <c r="E126" s="304"/>
      <c r="F126" s="305"/>
      <c r="G126" s="302"/>
      <c r="H126" s="3"/>
      <c r="I126" s="3"/>
    </row>
    <row r="127" spans="3:9" ht="12.75">
      <c r="C127" s="302"/>
      <c r="D127" s="303"/>
      <c r="E127" s="304"/>
      <c r="F127" s="305"/>
      <c r="G127" s="302"/>
      <c r="H127" s="3"/>
      <c r="I127" s="3"/>
    </row>
    <row r="128" spans="3:9" ht="12.75">
      <c r="C128" s="302"/>
      <c r="D128" s="303"/>
      <c r="E128" s="304"/>
      <c r="F128" s="305"/>
      <c r="G128" s="302"/>
      <c r="H128" s="3"/>
      <c r="I128" s="3"/>
    </row>
    <row r="129" spans="3:9" ht="12.75">
      <c r="C129" s="302"/>
      <c r="D129" s="303"/>
      <c r="E129" s="304"/>
      <c r="F129" s="305"/>
      <c r="G129" s="302"/>
      <c r="H129" s="3"/>
      <c r="I129" s="3"/>
    </row>
    <row r="130" spans="3:9" ht="12.75">
      <c r="C130" s="302"/>
      <c r="D130" s="303"/>
      <c r="E130" s="304"/>
      <c r="F130" s="305"/>
      <c r="G130" s="302"/>
      <c r="H130" s="3"/>
      <c r="I130" s="3"/>
    </row>
    <row r="131" spans="3:9" ht="12.75">
      <c r="C131" s="302"/>
      <c r="D131" s="303"/>
      <c r="E131" s="304"/>
      <c r="F131" s="305"/>
      <c r="G131" s="302"/>
      <c r="H131" s="3"/>
      <c r="I131" s="3"/>
    </row>
    <row r="132" spans="3:9" ht="12.75">
      <c r="C132" s="302"/>
      <c r="D132" s="303"/>
      <c r="E132" s="304"/>
      <c r="F132" s="305"/>
      <c r="G132" s="302"/>
      <c r="H132" s="3"/>
      <c r="I132" s="3"/>
    </row>
    <row r="133" spans="3:9" ht="12.75">
      <c r="C133" s="302"/>
      <c r="D133" s="303"/>
      <c r="E133" s="304"/>
      <c r="F133" s="305"/>
      <c r="G133" s="302"/>
      <c r="H133" s="3"/>
      <c r="I133" s="3"/>
    </row>
    <row r="134" spans="3:9" ht="12.75">
      <c r="C134" s="302"/>
      <c r="D134" s="303"/>
      <c r="E134" s="304"/>
      <c r="F134" s="305"/>
      <c r="G134" s="302"/>
      <c r="H134" s="3"/>
      <c r="I134" s="3"/>
    </row>
    <row r="135" spans="3:9" ht="12.75">
      <c r="C135" s="302"/>
      <c r="D135" s="303"/>
      <c r="E135" s="304"/>
      <c r="F135" s="305"/>
      <c r="G135" s="302"/>
      <c r="H135" s="3"/>
      <c r="I135" s="3"/>
    </row>
    <row r="136" spans="3:9" ht="12.75">
      <c r="C136" s="302"/>
      <c r="D136" s="303"/>
      <c r="E136" s="304"/>
      <c r="F136" s="305"/>
      <c r="G136" s="302"/>
      <c r="H136" s="3"/>
      <c r="I136" s="3"/>
    </row>
    <row r="137" spans="3:9" ht="12.75">
      <c r="C137" s="302"/>
      <c r="D137" s="303"/>
      <c r="E137" s="304"/>
      <c r="F137" s="305"/>
      <c r="G137" s="302"/>
      <c r="H137" s="3"/>
      <c r="I137" s="3"/>
    </row>
    <row r="138" spans="3:9" ht="12.75">
      <c r="C138" s="302"/>
      <c r="D138" s="303"/>
      <c r="E138" s="304"/>
      <c r="F138" s="305"/>
      <c r="G138" s="302"/>
      <c r="H138" s="3"/>
      <c r="I138" s="3"/>
    </row>
    <row r="139" spans="3:9" ht="12.75">
      <c r="C139" s="302"/>
      <c r="D139" s="303"/>
      <c r="E139" s="304"/>
      <c r="F139" s="305"/>
      <c r="G139" s="302"/>
      <c r="H139" s="3"/>
      <c r="I139" s="3"/>
    </row>
    <row r="140" spans="3:9" ht="12.75">
      <c r="C140" s="302"/>
      <c r="D140" s="303"/>
      <c r="E140" s="304"/>
      <c r="F140" s="305"/>
      <c r="G140" s="302"/>
      <c r="H140" s="3"/>
      <c r="I140" s="3"/>
    </row>
    <row r="141" spans="3:9" ht="12.75">
      <c r="C141" s="302"/>
      <c r="D141" s="303"/>
      <c r="E141" s="304"/>
      <c r="F141" s="305"/>
      <c r="G141" s="302"/>
      <c r="H141" s="3"/>
      <c r="I141" s="3"/>
    </row>
    <row r="142" spans="3:9" ht="12.75">
      <c r="C142" s="302"/>
      <c r="D142" s="303"/>
      <c r="E142" s="304"/>
      <c r="F142" s="305"/>
      <c r="G142" s="302"/>
      <c r="H142" s="3"/>
      <c r="I142" s="3"/>
    </row>
    <row r="143" spans="3:9" ht="12.75">
      <c r="C143" s="302"/>
      <c r="D143" s="303"/>
      <c r="E143" s="304"/>
      <c r="F143" s="305"/>
      <c r="G143" s="302"/>
      <c r="H143" s="3"/>
      <c r="I143" s="3"/>
    </row>
    <row r="144" spans="3:9" ht="12.75">
      <c r="C144" s="302"/>
      <c r="D144" s="303"/>
      <c r="E144" s="304"/>
      <c r="F144" s="305"/>
      <c r="G144" s="302"/>
      <c r="H144" s="3"/>
      <c r="I144" s="3"/>
    </row>
    <row r="145" spans="3:9" ht="12.75">
      <c r="C145" s="302"/>
      <c r="D145" s="303"/>
      <c r="E145" s="304"/>
      <c r="F145" s="305"/>
      <c r="G145" s="302"/>
      <c r="H145" s="3"/>
      <c r="I145" s="3"/>
    </row>
    <row r="146" spans="3:9" ht="12.75">
      <c r="C146" s="302"/>
      <c r="D146" s="303"/>
      <c r="E146" s="304"/>
      <c r="F146" s="305"/>
      <c r="G146" s="302"/>
      <c r="H146" s="3"/>
      <c r="I146" s="3"/>
    </row>
    <row r="147" spans="3:9" ht="12.75">
      <c r="C147" s="302"/>
      <c r="D147" s="303"/>
      <c r="E147" s="304"/>
      <c r="F147" s="305"/>
      <c r="G147" s="302"/>
      <c r="H147" s="3"/>
      <c r="I147" s="3"/>
    </row>
    <row r="148" spans="3:9" ht="12.75">
      <c r="C148" s="302"/>
      <c r="D148" s="303"/>
      <c r="E148" s="304"/>
      <c r="F148" s="305"/>
      <c r="G148" s="302"/>
      <c r="H148" s="3"/>
      <c r="I148" s="3"/>
    </row>
    <row r="149" spans="3:9" ht="12.75">
      <c r="C149" s="302"/>
      <c r="D149" s="303"/>
      <c r="E149" s="304"/>
      <c r="F149" s="305"/>
      <c r="G149" s="302"/>
      <c r="H149" s="3"/>
      <c r="I149" s="3"/>
    </row>
    <row r="150" spans="3:9" ht="12.75">
      <c r="C150" s="302"/>
      <c r="D150" s="303"/>
      <c r="E150" s="304"/>
      <c r="F150" s="305"/>
      <c r="G150" s="302"/>
      <c r="H150" s="3"/>
      <c r="I150" s="3"/>
    </row>
    <row r="151" spans="3:9" ht="12.75">
      <c r="C151" s="302"/>
      <c r="D151" s="303"/>
      <c r="E151" s="304"/>
      <c r="F151" s="305"/>
      <c r="G151" s="302"/>
      <c r="H151" s="3"/>
      <c r="I151" s="3"/>
    </row>
    <row r="152" spans="3:9" ht="12.75">
      <c r="C152" s="302"/>
      <c r="D152" s="303"/>
      <c r="E152" s="304"/>
      <c r="F152" s="305"/>
      <c r="G152" s="302"/>
      <c r="H152" s="3"/>
      <c r="I152" s="3"/>
    </row>
    <row r="153" spans="3:9" ht="12.75">
      <c r="C153" s="302"/>
      <c r="D153" s="303"/>
      <c r="E153" s="304"/>
      <c r="F153" s="305"/>
      <c r="G153" s="302"/>
      <c r="H153" s="3"/>
      <c r="I153" s="3"/>
    </row>
    <row r="154" spans="3:9" ht="12.75">
      <c r="C154" s="302"/>
      <c r="D154" s="303"/>
      <c r="E154" s="304"/>
      <c r="F154" s="305"/>
      <c r="G154" s="302"/>
      <c r="H154" s="3"/>
      <c r="I154" s="3"/>
    </row>
    <row r="155" spans="3:9" ht="12.75">
      <c r="C155" s="302"/>
      <c r="D155" s="303"/>
      <c r="E155" s="304"/>
      <c r="F155" s="305"/>
      <c r="G155" s="302"/>
      <c r="H155" s="3"/>
      <c r="I155" s="3"/>
    </row>
    <row r="156" spans="3:9" ht="12.75">
      <c r="C156" s="302"/>
      <c r="D156" s="303"/>
      <c r="E156" s="304"/>
      <c r="F156" s="305"/>
      <c r="G156" s="302"/>
      <c r="H156" s="3"/>
      <c r="I156" s="3"/>
    </row>
    <row r="157" spans="3:9" ht="12.75">
      <c r="C157" s="302"/>
      <c r="D157" s="303"/>
      <c r="E157" s="304"/>
      <c r="F157" s="305"/>
      <c r="G157" s="302"/>
      <c r="H157" s="3"/>
      <c r="I157" s="3"/>
    </row>
    <row r="158" spans="3:9" ht="12.75">
      <c r="C158" s="302"/>
      <c r="D158" s="303"/>
      <c r="E158" s="304"/>
      <c r="F158" s="305"/>
      <c r="G158" s="302"/>
      <c r="H158" s="3"/>
      <c r="I158" s="3"/>
    </row>
    <row r="159" spans="3:9" ht="12.75">
      <c r="C159" s="302"/>
      <c r="D159" s="303"/>
      <c r="E159" s="304"/>
      <c r="F159" s="305"/>
      <c r="G159" s="302"/>
      <c r="H159" s="3"/>
      <c r="I159" s="3"/>
    </row>
    <row r="160" spans="3:9" ht="12.75">
      <c r="C160" s="302"/>
      <c r="D160" s="303"/>
      <c r="E160" s="304"/>
      <c r="F160" s="305"/>
      <c r="G160" s="302"/>
      <c r="H160" s="3"/>
      <c r="I160" s="3"/>
    </row>
    <row r="161" spans="3:9" ht="12.75">
      <c r="C161" s="302"/>
      <c r="D161" s="303"/>
      <c r="E161" s="304"/>
      <c r="F161" s="305"/>
      <c r="G161" s="302"/>
      <c r="H161" s="3"/>
      <c r="I161" s="3"/>
    </row>
    <row r="162" spans="3:9" ht="12.75">
      <c r="C162" s="302"/>
      <c r="D162" s="303"/>
      <c r="E162" s="304"/>
      <c r="F162" s="305"/>
      <c r="G162" s="302"/>
      <c r="H162" s="3"/>
      <c r="I162" s="3"/>
    </row>
    <row r="163" spans="3:9" ht="12.75">
      <c r="C163" s="302"/>
      <c r="D163" s="303"/>
      <c r="E163" s="304"/>
      <c r="F163" s="305"/>
      <c r="G163" s="302"/>
      <c r="H163" s="3"/>
      <c r="I163" s="3"/>
    </row>
    <row r="164" spans="3:9" ht="12.75">
      <c r="C164" s="302"/>
      <c r="D164" s="303"/>
      <c r="E164" s="304"/>
      <c r="F164" s="305"/>
      <c r="G164" s="302"/>
      <c r="H164" s="3"/>
      <c r="I164" s="3"/>
    </row>
    <row r="165" spans="3:9" ht="12.75">
      <c r="C165" s="302"/>
      <c r="D165" s="303"/>
      <c r="E165" s="304"/>
      <c r="F165" s="305"/>
      <c r="G165" s="302"/>
      <c r="H165" s="3"/>
      <c r="I165" s="3"/>
    </row>
    <row r="166" spans="3:9" ht="12.75">
      <c r="C166" s="302"/>
      <c r="D166" s="303"/>
      <c r="E166" s="304"/>
      <c r="F166" s="305"/>
      <c r="G166" s="302"/>
      <c r="H166" s="3"/>
      <c r="I166" s="3"/>
    </row>
    <row r="167" spans="3:9" ht="12.75">
      <c r="C167" s="302"/>
      <c r="D167" s="303"/>
      <c r="E167" s="304"/>
      <c r="F167" s="305"/>
      <c r="G167" s="302"/>
      <c r="H167" s="3"/>
      <c r="I167" s="3"/>
    </row>
    <row r="168" spans="3:9" ht="12.75">
      <c r="C168" s="302"/>
      <c r="D168" s="303"/>
      <c r="E168" s="304"/>
      <c r="F168" s="305"/>
      <c r="G168" s="302"/>
      <c r="H168" s="3"/>
      <c r="I168" s="3"/>
    </row>
    <row r="169" spans="3:9" ht="12.75">
      <c r="C169" s="302"/>
      <c r="D169" s="303"/>
      <c r="E169" s="304"/>
      <c r="F169" s="305"/>
      <c r="G169" s="302"/>
      <c r="H169" s="3"/>
      <c r="I169" s="3"/>
    </row>
    <row r="170" spans="3:9" ht="12.75">
      <c r="C170" s="302"/>
      <c r="D170" s="303"/>
      <c r="E170" s="304"/>
      <c r="F170" s="305"/>
      <c r="G170" s="302"/>
      <c r="H170" s="3"/>
      <c r="I170" s="3"/>
    </row>
    <row r="171" spans="3:9" ht="12.75">
      <c r="C171" s="302"/>
      <c r="D171" s="303"/>
      <c r="E171" s="304"/>
      <c r="F171" s="305"/>
      <c r="G171" s="302"/>
      <c r="H171" s="3"/>
      <c r="I171" s="3"/>
    </row>
    <row r="172" spans="3:9" ht="12.75">
      <c r="C172" s="302"/>
      <c r="D172" s="303"/>
      <c r="E172" s="304"/>
      <c r="F172" s="305"/>
      <c r="G172" s="302"/>
      <c r="H172" s="3"/>
      <c r="I172" s="3"/>
    </row>
    <row r="173" spans="3:9" ht="12.75">
      <c r="C173" s="302"/>
      <c r="D173" s="303"/>
      <c r="E173" s="304"/>
      <c r="F173" s="305"/>
      <c r="G173" s="302"/>
      <c r="H173" s="3"/>
      <c r="I173" s="3"/>
    </row>
    <row r="174" spans="3:9" ht="12.75">
      <c r="C174" s="302"/>
      <c r="D174" s="303"/>
      <c r="E174" s="304"/>
      <c r="F174" s="305"/>
      <c r="G174" s="302"/>
      <c r="H174" s="3"/>
      <c r="I174" s="3"/>
    </row>
    <row r="175" spans="3:9" ht="12.75">
      <c r="C175" s="302"/>
      <c r="D175" s="303"/>
      <c r="E175" s="304"/>
      <c r="F175" s="305"/>
      <c r="G175" s="302"/>
      <c r="H175" s="3"/>
      <c r="I175" s="3"/>
    </row>
    <row r="176" spans="3:9" ht="12.75">
      <c r="C176" s="302"/>
      <c r="D176" s="303"/>
      <c r="E176" s="304"/>
      <c r="F176" s="305"/>
      <c r="G176" s="302"/>
      <c r="H176" s="3"/>
      <c r="I176" s="3"/>
    </row>
    <row r="177" spans="3:9" ht="12.75">
      <c r="C177" s="302"/>
      <c r="D177" s="303"/>
      <c r="E177" s="304"/>
      <c r="F177" s="305"/>
      <c r="G177" s="302"/>
      <c r="H177" s="3"/>
      <c r="I177" s="3"/>
    </row>
    <row r="178" spans="3:9" ht="12.75">
      <c r="C178" s="302"/>
      <c r="D178" s="303"/>
      <c r="E178" s="304"/>
      <c r="F178" s="305"/>
      <c r="G178" s="302"/>
      <c r="H178" s="3"/>
      <c r="I178" s="3"/>
    </row>
    <row r="179" spans="3:9" ht="12.75">
      <c r="C179" s="302"/>
      <c r="D179" s="303"/>
      <c r="E179" s="304"/>
      <c r="F179" s="305"/>
      <c r="G179" s="302"/>
      <c r="H179" s="3"/>
      <c r="I179" s="3"/>
    </row>
    <row r="180" spans="3:9" ht="12.75">
      <c r="C180" s="302"/>
      <c r="D180" s="303"/>
      <c r="E180" s="304"/>
      <c r="F180" s="305"/>
      <c r="G180" s="302"/>
      <c r="H180" s="3"/>
      <c r="I180" s="3"/>
    </row>
    <row r="181" spans="3:9" ht="12.75">
      <c r="C181" s="302"/>
      <c r="D181" s="303"/>
      <c r="E181" s="304"/>
      <c r="F181" s="305"/>
      <c r="G181" s="302"/>
      <c r="H181" s="3"/>
      <c r="I181" s="3"/>
    </row>
    <row r="182" spans="3:9" ht="12.75">
      <c r="C182" s="302"/>
      <c r="D182" s="303"/>
      <c r="E182" s="304"/>
      <c r="F182" s="305"/>
      <c r="G182" s="302"/>
      <c r="H182" s="3"/>
      <c r="I182" s="3"/>
    </row>
    <row r="183" spans="3:9" ht="12.75">
      <c r="C183" s="302"/>
      <c r="D183" s="303"/>
      <c r="E183" s="304"/>
      <c r="F183" s="305"/>
      <c r="G183" s="302"/>
      <c r="H183" s="3"/>
      <c r="I183" s="3"/>
    </row>
    <row r="184" spans="3:9" ht="12.75">
      <c r="C184" s="302"/>
      <c r="D184" s="303"/>
      <c r="E184" s="304"/>
      <c r="F184" s="305"/>
      <c r="G184" s="302"/>
      <c r="H184" s="3"/>
      <c r="I184" s="3"/>
    </row>
    <row r="185" spans="3:9" ht="12.75">
      <c r="C185" s="302"/>
      <c r="D185" s="303"/>
      <c r="E185" s="304"/>
      <c r="F185" s="305"/>
      <c r="G185" s="302"/>
      <c r="H185" s="3"/>
      <c r="I185" s="3"/>
    </row>
    <row r="186" spans="3:9" ht="12.75">
      <c r="C186" s="302"/>
      <c r="D186" s="303"/>
      <c r="E186" s="304"/>
      <c r="F186" s="305"/>
      <c r="G186" s="302"/>
      <c r="H186" s="3"/>
      <c r="I186" s="3"/>
    </row>
    <row r="187" spans="3:9" ht="12.75">
      <c r="C187" s="302"/>
      <c r="D187" s="303"/>
      <c r="E187" s="304"/>
      <c r="F187" s="305"/>
      <c r="G187" s="302"/>
      <c r="H187" s="3"/>
      <c r="I187" s="3"/>
    </row>
    <row r="188" spans="3:9" ht="12.75">
      <c r="C188" s="302"/>
      <c r="D188" s="303"/>
      <c r="E188" s="304"/>
      <c r="F188" s="305"/>
      <c r="G188" s="302"/>
      <c r="H188" s="3"/>
      <c r="I188" s="3"/>
    </row>
    <row r="189" spans="3:9" ht="12.75">
      <c r="C189" s="302"/>
      <c r="D189" s="303"/>
      <c r="E189" s="304"/>
      <c r="F189" s="305"/>
      <c r="G189" s="302"/>
      <c r="H189" s="3"/>
      <c r="I189" s="3"/>
    </row>
    <row r="190" spans="3:9" ht="12.75">
      <c r="C190" s="302"/>
      <c r="D190" s="303"/>
      <c r="E190" s="304"/>
      <c r="F190" s="305"/>
      <c r="G190" s="302"/>
      <c r="H190" s="3"/>
      <c r="I190" s="3"/>
    </row>
    <row r="191" spans="3:9" ht="12.75">
      <c r="C191" s="302"/>
      <c r="D191" s="303"/>
      <c r="E191" s="304"/>
      <c r="F191" s="305"/>
      <c r="G191" s="302"/>
      <c r="H191" s="3"/>
      <c r="I191" s="3"/>
    </row>
    <row r="192" spans="3:9" ht="12.75">
      <c r="C192" s="302"/>
      <c r="D192" s="303"/>
      <c r="E192" s="304"/>
      <c r="F192" s="305"/>
      <c r="G192" s="302"/>
      <c r="H192" s="3"/>
      <c r="I192" s="3"/>
    </row>
    <row r="193" spans="3:9" ht="12.75">
      <c r="C193" s="302"/>
      <c r="D193" s="303"/>
      <c r="E193" s="304"/>
      <c r="F193" s="305"/>
      <c r="G193" s="302"/>
      <c r="H193" s="3"/>
      <c r="I193" s="3"/>
    </row>
    <row r="194" spans="3:9" ht="12.75">
      <c r="C194" s="302"/>
      <c r="D194" s="303"/>
      <c r="E194" s="304"/>
      <c r="F194" s="305"/>
      <c r="G194" s="302"/>
      <c r="H194" s="3"/>
      <c r="I194" s="3"/>
    </row>
    <row r="195" spans="3:9" ht="12.75">
      <c r="C195" s="302"/>
      <c r="D195" s="303"/>
      <c r="E195" s="304"/>
      <c r="F195" s="305"/>
      <c r="G195" s="302"/>
      <c r="H195" s="3"/>
      <c r="I195" s="3"/>
    </row>
    <row r="196" spans="3:9" ht="12.75">
      <c r="C196" s="302"/>
      <c r="D196" s="303"/>
      <c r="E196" s="304"/>
      <c r="F196" s="305"/>
      <c r="G196" s="302"/>
      <c r="H196" s="3"/>
      <c r="I196" s="3"/>
    </row>
    <row r="197" spans="3:9" ht="12.75">
      <c r="C197" s="302"/>
      <c r="D197" s="303"/>
      <c r="E197" s="304"/>
      <c r="F197" s="305"/>
      <c r="G197" s="302"/>
      <c r="H197" s="3"/>
      <c r="I197" s="3"/>
    </row>
    <row r="198" spans="3:9" ht="12.75">
      <c r="C198" s="302"/>
      <c r="D198" s="303"/>
      <c r="E198" s="304"/>
      <c r="F198" s="305"/>
      <c r="G198" s="302"/>
      <c r="H198" s="3"/>
      <c r="I198" s="3"/>
    </row>
    <row r="199" spans="3:9" ht="12.75">
      <c r="C199" s="302"/>
      <c r="D199" s="303"/>
      <c r="E199" s="304"/>
      <c r="F199" s="305"/>
      <c r="G199" s="302"/>
      <c r="H199" s="3"/>
      <c r="I199" s="3"/>
    </row>
    <row r="200" spans="3:9" ht="12.75">
      <c r="C200" s="302"/>
      <c r="D200" s="303"/>
      <c r="E200" s="304"/>
      <c r="F200" s="305"/>
      <c r="G200" s="302"/>
      <c r="H200" s="3"/>
      <c r="I200" s="3"/>
    </row>
    <row r="201" spans="3:9" ht="12.75">
      <c r="C201" s="302"/>
      <c r="D201" s="303"/>
      <c r="E201" s="304"/>
      <c r="F201" s="305"/>
      <c r="G201" s="302"/>
      <c r="H201" s="3"/>
      <c r="I201" s="3"/>
    </row>
    <row r="202" spans="3:9" ht="12.75">
      <c r="C202" s="3"/>
      <c r="D202" s="3"/>
      <c r="E202" s="3"/>
      <c r="F202" s="3"/>
      <c r="G202" s="3"/>
      <c r="H202" s="3"/>
      <c r="I202" s="3"/>
    </row>
    <row r="203" spans="3:9" ht="12.75">
      <c r="C203" s="3"/>
      <c r="D203" s="3"/>
      <c r="E203" s="3"/>
      <c r="F203" s="3"/>
      <c r="G203" s="3"/>
      <c r="H203" s="3"/>
      <c r="I203" s="3"/>
    </row>
    <row r="204" spans="3:9" ht="12.75">
      <c r="C204" s="3"/>
      <c r="D204" s="3"/>
      <c r="E204" s="3"/>
      <c r="F204" s="3"/>
      <c r="G204" s="3"/>
      <c r="H204" s="3"/>
      <c r="I204" s="3"/>
    </row>
    <row r="205" spans="3:9" ht="12.75">
      <c r="C205" s="3"/>
      <c r="D205" s="3"/>
      <c r="E205" s="3"/>
      <c r="F205" s="3"/>
      <c r="G205" s="3"/>
      <c r="H205" s="3"/>
      <c r="I205" s="3"/>
    </row>
    <row r="206" spans="3:9" ht="12.75">
      <c r="C206" s="3"/>
      <c r="D206" s="3"/>
      <c r="E206" s="3"/>
      <c r="F206" s="3"/>
      <c r="G206" s="3"/>
      <c r="H206" s="3"/>
      <c r="I206" s="3"/>
    </row>
    <row r="207" spans="3:9" ht="12.75">
      <c r="C207" s="3"/>
      <c r="D207" s="3"/>
      <c r="E207" s="3"/>
      <c r="F207" s="3"/>
      <c r="G207" s="3"/>
      <c r="H207" s="3"/>
      <c r="I207" s="3"/>
    </row>
    <row r="208" spans="3:9" ht="12.75">
      <c r="C208" s="3"/>
      <c r="D208" s="3"/>
      <c r="E208" s="3"/>
      <c r="F208" s="3"/>
      <c r="G208" s="3"/>
      <c r="H208" s="3"/>
      <c r="I208" s="3"/>
    </row>
    <row r="209" spans="3:9" ht="12.75">
      <c r="C209" s="3"/>
      <c r="D209" s="3"/>
      <c r="E209" s="3"/>
      <c r="F209" s="3"/>
      <c r="G209" s="3"/>
      <c r="H209" s="3"/>
      <c r="I209" s="3"/>
    </row>
    <row r="210" spans="3:9" ht="12.75">
      <c r="C210" s="3"/>
      <c r="D210" s="3"/>
      <c r="E210" s="3"/>
      <c r="F210" s="3"/>
      <c r="G210" s="3"/>
      <c r="H210" s="3"/>
      <c r="I210" s="3"/>
    </row>
    <row r="211" spans="3:9" ht="12.75">
      <c r="C211" s="3"/>
      <c r="D211" s="3"/>
      <c r="E211" s="3"/>
      <c r="F211" s="3"/>
      <c r="G211" s="3"/>
      <c r="H211" s="3"/>
      <c r="I211" s="3"/>
    </row>
    <row r="212" spans="3:9" ht="12.75">
      <c r="C212" s="3"/>
      <c r="D212" s="3"/>
      <c r="E212" s="3"/>
      <c r="F212" s="3"/>
      <c r="G212" s="3"/>
      <c r="H212" s="3"/>
      <c r="I212" s="3"/>
    </row>
    <row r="213" spans="3:9" ht="12.75">
      <c r="C213" s="3"/>
      <c r="D213" s="3"/>
      <c r="E213" s="3"/>
      <c r="F213" s="3"/>
      <c r="G213" s="3"/>
      <c r="H213" s="3"/>
      <c r="I213" s="3"/>
    </row>
    <row r="214" spans="3:9" ht="12.75">
      <c r="C214" s="3"/>
      <c r="D214" s="3"/>
      <c r="E214" s="3"/>
      <c r="F214" s="3"/>
      <c r="G214" s="3"/>
      <c r="H214" s="3"/>
      <c r="I214" s="3"/>
    </row>
    <row r="215" spans="3:9" ht="12.75">
      <c r="C215" s="3"/>
      <c r="D215" s="3"/>
      <c r="E215" s="3"/>
      <c r="F215" s="3"/>
      <c r="G215" s="3"/>
      <c r="H215" s="3"/>
      <c r="I215" s="3"/>
    </row>
    <row r="216" spans="3:9" ht="12.75">
      <c r="C216" s="3"/>
      <c r="D216" s="3"/>
      <c r="E216" s="3"/>
      <c r="F216" s="3"/>
      <c r="G216" s="3"/>
      <c r="H216" s="3"/>
      <c r="I216" s="3"/>
    </row>
    <row r="217" spans="3:9" ht="12.75">
      <c r="C217" s="3"/>
      <c r="D217" s="3"/>
      <c r="E217" s="3"/>
      <c r="F217" s="3"/>
      <c r="G217" s="3"/>
      <c r="H217" s="3"/>
      <c r="I217" s="3"/>
    </row>
    <row r="218" spans="3:9" ht="12.75">
      <c r="C218" s="3"/>
      <c r="D218" s="3"/>
      <c r="E218" s="3"/>
      <c r="F218" s="3"/>
      <c r="G218" s="3"/>
      <c r="H218" s="3"/>
      <c r="I218" s="3"/>
    </row>
    <row r="219" spans="3:9" ht="12.75">
      <c r="C219" s="3"/>
      <c r="D219" s="3"/>
      <c r="E219" s="3"/>
      <c r="F219" s="3"/>
      <c r="G219" s="3"/>
      <c r="H219" s="3"/>
      <c r="I219" s="3"/>
    </row>
    <row r="220" spans="3:9" ht="12.75">
      <c r="C220" s="3"/>
      <c r="D220" s="3"/>
      <c r="E220" s="3"/>
      <c r="F220" s="3"/>
      <c r="G220" s="3"/>
      <c r="H220" s="3"/>
      <c r="I220" s="3"/>
    </row>
    <row r="221" spans="3:9" ht="12.75">
      <c r="C221" s="3"/>
      <c r="D221" s="3"/>
      <c r="E221" s="3"/>
      <c r="F221" s="3"/>
      <c r="G221" s="3"/>
      <c r="H221" s="3"/>
      <c r="I221" s="3"/>
    </row>
    <row r="222" spans="3:9" ht="12.75">
      <c r="C222" s="3"/>
      <c r="D222" s="3"/>
      <c r="E222" s="3"/>
      <c r="F222" s="3"/>
      <c r="G222" s="3"/>
      <c r="H222" s="3"/>
      <c r="I222" s="3"/>
    </row>
    <row r="223" spans="3:9" ht="12.75">
      <c r="C223" s="3"/>
      <c r="D223" s="3"/>
      <c r="E223" s="3"/>
      <c r="F223" s="3"/>
      <c r="G223" s="3"/>
      <c r="H223" s="3"/>
      <c r="I223" s="3"/>
    </row>
    <row r="224" spans="3:9" ht="12.75">
      <c r="C224" s="3"/>
      <c r="D224" s="3"/>
      <c r="E224" s="3"/>
      <c r="F224" s="3"/>
      <c r="G224" s="3"/>
      <c r="H224" s="3"/>
      <c r="I224" s="3"/>
    </row>
    <row r="225" spans="3:9" ht="12.75">
      <c r="C225" s="3"/>
      <c r="D225" s="3"/>
      <c r="E225" s="3"/>
      <c r="F225" s="3"/>
      <c r="G225" s="3"/>
      <c r="H225" s="3"/>
      <c r="I225" s="3"/>
    </row>
    <row r="226" spans="3:9" ht="12.75">
      <c r="C226" s="3"/>
      <c r="D226" s="3"/>
      <c r="E226" s="3"/>
      <c r="F226" s="3"/>
      <c r="G226" s="3"/>
      <c r="H226" s="3"/>
      <c r="I226" s="3"/>
    </row>
    <row r="227" spans="3:9" ht="12.75">
      <c r="C227" s="3"/>
      <c r="D227" s="3"/>
      <c r="E227" s="3"/>
      <c r="F227" s="3"/>
      <c r="G227" s="3"/>
      <c r="H227" s="3"/>
      <c r="I227" s="3"/>
    </row>
    <row r="228" spans="3:9" ht="12.75">
      <c r="C228" s="3"/>
      <c r="D228" s="3"/>
      <c r="E228" s="3"/>
      <c r="F228" s="3"/>
      <c r="G228" s="3"/>
      <c r="H228" s="3"/>
      <c r="I228" s="3"/>
    </row>
    <row r="229" spans="3:9" ht="12.75">
      <c r="C229" s="3"/>
      <c r="D229" s="3"/>
      <c r="E229" s="3"/>
      <c r="F229" s="3"/>
      <c r="G229" s="3"/>
      <c r="H229" s="3"/>
      <c r="I229" s="3"/>
    </row>
  </sheetData>
  <sheetProtection/>
  <mergeCells count="581">
    <mergeCell ref="A44:A45"/>
    <mergeCell ref="B44:B45"/>
    <mergeCell ref="C40:C41"/>
    <mergeCell ref="D40:D41"/>
    <mergeCell ref="A42:A43"/>
    <mergeCell ref="B42:B43"/>
    <mergeCell ref="A40:A41"/>
    <mergeCell ref="B40:B41"/>
    <mergeCell ref="C42:C43"/>
    <mergeCell ref="D42:D43"/>
    <mergeCell ref="C32:C33"/>
    <mergeCell ref="D32:D33"/>
    <mergeCell ref="C36:C37"/>
    <mergeCell ref="D36:D37"/>
    <mergeCell ref="C24:C25"/>
    <mergeCell ref="D24:D25"/>
    <mergeCell ref="C28:C29"/>
    <mergeCell ref="D28:D29"/>
    <mergeCell ref="D26:D27"/>
    <mergeCell ref="C26:C27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A8:A9"/>
    <mergeCell ref="B8:B9"/>
    <mergeCell ref="E4:E5"/>
    <mergeCell ref="F4:F5"/>
    <mergeCell ref="C4:C5"/>
    <mergeCell ref="D4:D5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F28:F29"/>
    <mergeCell ref="G24:G25"/>
    <mergeCell ref="E26:E27"/>
    <mergeCell ref="F26:F27"/>
    <mergeCell ref="G26:G27"/>
    <mergeCell ref="G28:G29"/>
    <mergeCell ref="E30:E31"/>
    <mergeCell ref="F30:F31"/>
    <mergeCell ref="G30:G31"/>
    <mergeCell ref="A28:A29"/>
    <mergeCell ref="B28:B29"/>
    <mergeCell ref="A30:A31"/>
    <mergeCell ref="B30:B31"/>
    <mergeCell ref="C30:C31"/>
    <mergeCell ref="D30:D31"/>
    <mergeCell ref="E28:E29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G40:G41"/>
    <mergeCell ref="E42:E43"/>
    <mergeCell ref="F42:F43"/>
    <mergeCell ref="G42:G43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A52:A53"/>
    <mergeCell ref="B52:B53"/>
    <mergeCell ref="E48:E49"/>
    <mergeCell ref="F48:F49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C52:C53"/>
    <mergeCell ref="D52:D53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A60:A61"/>
    <mergeCell ref="B60:B61"/>
    <mergeCell ref="E56:E57"/>
    <mergeCell ref="F56:F57"/>
    <mergeCell ref="E60:E61"/>
    <mergeCell ref="F60:F61"/>
    <mergeCell ref="C56:C57"/>
    <mergeCell ref="D56:D57"/>
    <mergeCell ref="G60:G61"/>
    <mergeCell ref="A62:A63"/>
    <mergeCell ref="B62:B63"/>
    <mergeCell ref="C62:C63"/>
    <mergeCell ref="D62:D63"/>
    <mergeCell ref="E62:E63"/>
    <mergeCell ref="F62:F63"/>
    <mergeCell ref="G62:G63"/>
    <mergeCell ref="C60:C61"/>
    <mergeCell ref="D60:D61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A68:A69"/>
    <mergeCell ref="B68:B69"/>
    <mergeCell ref="E64:E65"/>
    <mergeCell ref="F64:F65"/>
    <mergeCell ref="E68:E69"/>
    <mergeCell ref="F68:F69"/>
    <mergeCell ref="C64:C65"/>
    <mergeCell ref="D64:D65"/>
    <mergeCell ref="G68:G69"/>
    <mergeCell ref="A70:A71"/>
    <mergeCell ref="B70:B71"/>
    <mergeCell ref="C70:C71"/>
    <mergeCell ref="D70:D71"/>
    <mergeCell ref="E70:E71"/>
    <mergeCell ref="F70:F71"/>
    <mergeCell ref="G70:G71"/>
    <mergeCell ref="C68:C69"/>
    <mergeCell ref="D68:D69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A76:A77"/>
    <mergeCell ref="B76:B77"/>
    <mergeCell ref="E72:E73"/>
    <mergeCell ref="F72:F73"/>
    <mergeCell ref="E76:E77"/>
    <mergeCell ref="F76:F77"/>
    <mergeCell ref="C72:C73"/>
    <mergeCell ref="D72:D73"/>
    <mergeCell ref="D76:D77"/>
    <mergeCell ref="G76:G77"/>
    <mergeCell ref="G78:G79"/>
    <mergeCell ref="G80:G81"/>
    <mergeCell ref="A78:A79"/>
    <mergeCell ref="B78:B79"/>
    <mergeCell ref="A80:A81"/>
    <mergeCell ref="B80:B81"/>
    <mergeCell ref="C80:C81"/>
    <mergeCell ref="D80:D81"/>
    <mergeCell ref="C76:C77"/>
    <mergeCell ref="C82:C83"/>
    <mergeCell ref="D82:D83"/>
    <mergeCell ref="E78:E79"/>
    <mergeCell ref="F78:F79"/>
    <mergeCell ref="C78:C79"/>
    <mergeCell ref="D78:D79"/>
    <mergeCell ref="E80:E81"/>
    <mergeCell ref="F80:F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86:E87"/>
    <mergeCell ref="F86:F87"/>
    <mergeCell ref="G86:G87"/>
    <mergeCell ref="A1:G1"/>
    <mergeCell ref="A86:A87"/>
    <mergeCell ref="B86:B87"/>
    <mergeCell ref="C86:C87"/>
    <mergeCell ref="D86:D87"/>
    <mergeCell ref="E82:E83"/>
    <mergeCell ref="F82:F83"/>
    <mergeCell ref="B26:B27"/>
    <mergeCell ref="A26:A27"/>
    <mergeCell ref="C12:C13"/>
    <mergeCell ref="D12:D13"/>
    <mergeCell ref="C16:C17"/>
    <mergeCell ref="D16:D17"/>
    <mergeCell ref="A24:A25"/>
    <mergeCell ref="B24:B25"/>
    <mergeCell ref="C20:C21"/>
    <mergeCell ref="D20:D21"/>
    <mergeCell ref="E16:E17"/>
    <mergeCell ref="F16:F17"/>
    <mergeCell ref="E24:E25"/>
    <mergeCell ref="F24:F25"/>
    <mergeCell ref="E20:E21"/>
    <mergeCell ref="F20:F21"/>
    <mergeCell ref="E32:E33"/>
    <mergeCell ref="F32:F33"/>
    <mergeCell ref="E40:E41"/>
    <mergeCell ref="F40:F41"/>
    <mergeCell ref="E36:E37"/>
    <mergeCell ref="F36:F37"/>
    <mergeCell ref="C44:C45"/>
    <mergeCell ref="D44:D45"/>
    <mergeCell ref="C48:C49"/>
    <mergeCell ref="D48:D49"/>
    <mergeCell ref="G88:G89"/>
    <mergeCell ref="C90:C91"/>
    <mergeCell ref="D90:D91"/>
    <mergeCell ref="E90:E91"/>
    <mergeCell ref="F90:F91"/>
    <mergeCell ref="G90:G91"/>
    <mergeCell ref="C88:C89"/>
    <mergeCell ref="D88:D89"/>
    <mergeCell ref="E88:E89"/>
    <mergeCell ref="F88:F89"/>
    <mergeCell ref="G92:G93"/>
    <mergeCell ref="C94:C95"/>
    <mergeCell ref="D94:D95"/>
    <mergeCell ref="E94:E95"/>
    <mergeCell ref="F94:F95"/>
    <mergeCell ref="G94:G95"/>
    <mergeCell ref="C92:C93"/>
    <mergeCell ref="D92:D93"/>
    <mergeCell ref="E92:E93"/>
    <mergeCell ref="F92:F93"/>
    <mergeCell ref="G96:G97"/>
    <mergeCell ref="C98:C99"/>
    <mergeCell ref="D98:D99"/>
    <mergeCell ref="E98:E99"/>
    <mergeCell ref="F98:F99"/>
    <mergeCell ref="G98:G99"/>
    <mergeCell ref="C96:C97"/>
    <mergeCell ref="D96:D97"/>
    <mergeCell ref="E96:E97"/>
    <mergeCell ref="F96:F97"/>
    <mergeCell ref="G100:G101"/>
    <mergeCell ref="C102:C103"/>
    <mergeCell ref="D102:D103"/>
    <mergeCell ref="E102:E103"/>
    <mergeCell ref="F102:F103"/>
    <mergeCell ref="G102:G103"/>
    <mergeCell ref="C100:C101"/>
    <mergeCell ref="D100:D101"/>
    <mergeCell ref="E100:E101"/>
    <mergeCell ref="F100:F101"/>
    <mergeCell ref="G104:G105"/>
    <mergeCell ref="C106:C107"/>
    <mergeCell ref="D106:D107"/>
    <mergeCell ref="E106:E107"/>
    <mergeCell ref="F106:F107"/>
    <mergeCell ref="G106:G107"/>
    <mergeCell ref="C104:C105"/>
    <mergeCell ref="D104:D105"/>
    <mergeCell ref="E104:E105"/>
    <mergeCell ref="F104:F105"/>
    <mergeCell ref="G108:G109"/>
    <mergeCell ref="C110:C111"/>
    <mergeCell ref="D110:D111"/>
    <mergeCell ref="E110:E111"/>
    <mergeCell ref="F110:F111"/>
    <mergeCell ref="G110:G111"/>
    <mergeCell ref="C108:C109"/>
    <mergeCell ref="D108:D109"/>
    <mergeCell ref="E108:E109"/>
    <mergeCell ref="F108:F109"/>
    <mergeCell ref="G112:G113"/>
    <mergeCell ref="C114:C115"/>
    <mergeCell ref="D114:D115"/>
    <mergeCell ref="E114:E115"/>
    <mergeCell ref="F114:F115"/>
    <mergeCell ref="G114:G115"/>
    <mergeCell ref="C112:C113"/>
    <mergeCell ref="D112:D113"/>
    <mergeCell ref="E112:E113"/>
    <mergeCell ref="F112:F113"/>
    <mergeCell ref="G116:G117"/>
    <mergeCell ref="C118:C119"/>
    <mergeCell ref="D118:D119"/>
    <mergeCell ref="E118:E119"/>
    <mergeCell ref="F118:F119"/>
    <mergeCell ref="G118:G119"/>
    <mergeCell ref="C116:C117"/>
    <mergeCell ref="D116:D117"/>
    <mergeCell ref="E116:E117"/>
    <mergeCell ref="F116:F117"/>
    <mergeCell ref="G120:G121"/>
    <mergeCell ref="C122:C123"/>
    <mergeCell ref="D122:D123"/>
    <mergeCell ref="E122:E123"/>
    <mergeCell ref="F122:F123"/>
    <mergeCell ref="G122:G123"/>
    <mergeCell ref="C120:C121"/>
    <mergeCell ref="D120:D121"/>
    <mergeCell ref="E120:E121"/>
    <mergeCell ref="F120:F121"/>
    <mergeCell ref="G124:G125"/>
    <mergeCell ref="C126:C127"/>
    <mergeCell ref="D126:D127"/>
    <mergeCell ref="E126:E127"/>
    <mergeCell ref="F126:F127"/>
    <mergeCell ref="G126:G127"/>
    <mergeCell ref="C124:C125"/>
    <mergeCell ref="D124:D125"/>
    <mergeCell ref="E124:E125"/>
    <mergeCell ref="F124:F125"/>
    <mergeCell ref="G128:G129"/>
    <mergeCell ref="C130:C131"/>
    <mergeCell ref="D130:D131"/>
    <mergeCell ref="E130:E131"/>
    <mergeCell ref="F130:F131"/>
    <mergeCell ref="G130:G131"/>
    <mergeCell ref="C128:C129"/>
    <mergeCell ref="D128:D129"/>
    <mergeCell ref="E128:E129"/>
    <mergeCell ref="F128:F129"/>
    <mergeCell ref="G132:G133"/>
    <mergeCell ref="C134:C135"/>
    <mergeCell ref="D134:D135"/>
    <mergeCell ref="E134:E135"/>
    <mergeCell ref="F134:F135"/>
    <mergeCell ref="G134:G135"/>
    <mergeCell ref="C132:C133"/>
    <mergeCell ref="D132:D133"/>
    <mergeCell ref="E132:E133"/>
    <mergeCell ref="F132:F133"/>
    <mergeCell ref="G136:G137"/>
    <mergeCell ref="C138:C139"/>
    <mergeCell ref="D138:D139"/>
    <mergeCell ref="E138:E139"/>
    <mergeCell ref="F138:F139"/>
    <mergeCell ref="G138:G139"/>
    <mergeCell ref="C136:C137"/>
    <mergeCell ref="D136:D137"/>
    <mergeCell ref="E136:E137"/>
    <mergeCell ref="F136:F137"/>
    <mergeCell ref="G140:G141"/>
    <mergeCell ref="C142:C143"/>
    <mergeCell ref="D142:D143"/>
    <mergeCell ref="E142:E143"/>
    <mergeCell ref="F142:F143"/>
    <mergeCell ref="G142:G143"/>
    <mergeCell ref="C140:C141"/>
    <mergeCell ref="D140:D141"/>
    <mergeCell ref="E140:E141"/>
    <mergeCell ref="F140:F141"/>
    <mergeCell ref="G144:G145"/>
    <mergeCell ref="C146:C147"/>
    <mergeCell ref="D146:D147"/>
    <mergeCell ref="E146:E147"/>
    <mergeCell ref="F146:F147"/>
    <mergeCell ref="G146:G147"/>
    <mergeCell ref="C144:C145"/>
    <mergeCell ref="D144:D145"/>
    <mergeCell ref="E144:E145"/>
    <mergeCell ref="F144:F145"/>
    <mergeCell ref="G148:G149"/>
    <mergeCell ref="C150:C151"/>
    <mergeCell ref="D150:D151"/>
    <mergeCell ref="E150:E151"/>
    <mergeCell ref="F150:F151"/>
    <mergeCell ref="G150:G151"/>
    <mergeCell ref="C148:C149"/>
    <mergeCell ref="D148:D149"/>
    <mergeCell ref="E148:E149"/>
    <mergeCell ref="F148:F149"/>
    <mergeCell ref="G152:G153"/>
    <mergeCell ref="C154:C155"/>
    <mergeCell ref="D154:D155"/>
    <mergeCell ref="E154:E155"/>
    <mergeCell ref="F154:F155"/>
    <mergeCell ref="G154:G155"/>
    <mergeCell ref="C152:C153"/>
    <mergeCell ref="D152:D153"/>
    <mergeCell ref="E152:E153"/>
    <mergeCell ref="F152:F153"/>
    <mergeCell ref="G156:G157"/>
    <mergeCell ref="C158:C159"/>
    <mergeCell ref="D158:D159"/>
    <mergeCell ref="E158:E159"/>
    <mergeCell ref="F158:F159"/>
    <mergeCell ref="G158:G159"/>
    <mergeCell ref="C156:C157"/>
    <mergeCell ref="D156:D157"/>
    <mergeCell ref="E156:E157"/>
    <mergeCell ref="F156:F157"/>
    <mergeCell ref="G160:G161"/>
    <mergeCell ref="C162:C163"/>
    <mergeCell ref="D162:D163"/>
    <mergeCell ref="E162:E163"/>
    <mergeCell ref="F162:F163"/>
    <mergeCell ref="G162:G163"/>
    <mergeCell ref="C160:C161"/>
    <mergeCell ref="D160:D161"/>
    <mergeCell ref="E160:E161"/>
    <mergeCell ref="F160:F161"/>
    <mergeCell ref="G164:G165"/>
    <mergeCell ref="C166:C167"/>
    <mergeCell ref="D166:D167"/>
    <mergeCell ref="E166:E167"/>
    <mergeCell ref="F166:F167"/>
    <mergeCell ref="G166:G167"/>
    <mergeCell ref="C164:C165"/>
    <mergeCell ref="D164:D165"/>
    <mergeCell ref="E164:E165"/>
    <mergeCell ref="F164:F165"/>
    <mergeCell ref="G168:G169"/>
    <mergeCell ref="C170:C171"/>
    <mergeCell ref="D170:D171"/>
    <mergeCell ref="E170:E171"/>
    <mergeCell ref="F170:F171"/>
    <mergeCell ref="G170:G171"/>
    <mergeCell ref="C168:C169"/>
    <mergeCell ref="D168:D169"/>
    <mergeCell ref="E168:E169"/>
    <mergeCell ref="F168:F169"/>
    <mergeCell ref="G172:G173"/>
    <mergeCell ref="C174:C175"/>
    <mergeCell ref="D174:D175"/>
    <mergeCell ref="E174:E175"/>
    <mergeCell ref="F174:F175"/>
    <mergeCell ref="G174:G175"/>
    <mergeCell ref="C172:C173"/>
    <mergeCell ref="D172:D173"/>
    <mergeCell ref="E172:E173"/>
    <mergeCell ref="F172:F173"/>
    <mergeCell ref="G176:G177"/>
    <mergeCell ref="C178:C179"/>
    <mergeCell ref="D178:D179"/>
    <mergeCell ref="E178:E179"/>
    <mergeCell ref="F178:F179"/>
    <mergeCell ref="G178:G179"/>
    <mergeCell ref="C176:C177"/>
    <mergeCell ref="D176:D177"/>
    <mergeCell ref="E176:E177"/>
    <mergeCell ref="F176:F177"/>
    <mergeCell ref="G180:G181"/>
    <mergeCell ref="C182:C183"/>
    <mergeCell ref="D182:D183"/>
    <mergeCell ref="E182:E183"/>
    <mergeCell ref="F182:F183"/>
    <mergeCell ref="G182:G183"/>
    <mergeCell ref="C180:C181"/>
    <mergeCell ref="D180:D181"/>
    <mergeCell ref="E180:E181"/>
    <mergeCell ref="F180:F181"/>
    <mergeCell ref="G184:G185"/>
    <mergeCell ref="C186:C187"/>
    <mergeCell ref="D186:D187"/>
    <mergeCell ref="E186:E187"/>
    <mergeCell ref="F186:F187"/>
    <mergeCell ref="G186:G187"/>
    <mergeCell ref="C184:C185"/>
    <mergeCell ref="D184:D185"/>
    <mergeCell ref="E184:E185"/>
    <mergeCell ref="F184:F185"/>
    <mergeCell ref="G188:G189"/>
    <mergeCell ref="C190:C191"/>
    <mergeCell ref="D190:D191"/>
    <mergeCell ref="E190:E191"/>
    <mergeCell ref="F190:F191"/>
    <mergeCell ref="G190:G191"/>
    <mergeCell ref="C188:C189"/>
    <mergeCell ref="D188:D189"/>
    <mergeCell ref="E188:E189"/>
    <mergeCell ref="F188:F189"/>
    <mergeCell ref="G192:G193"/>
    <mergeCell ref="C194:C195"/>
    <mergeCell ref="D194:D195"/>
    <mergeCell ref="E194:E195"/>
    <mergeCell ref="F194:F195"/>
    <mergeCell ref="G194:G195"/>
    <mergeCell ref="C192:C193"/>
    <mergeCell ref="D192:D193"/>
    <mergeCell ref="E192:E193"/>
    <mergeCell ref="F192:F193"/>
    <mergeCell ref="F198:F199"/>
    <mergeCell ref="G198:G199"/>
    <mergeCell ref="C196:C197"/>
    <mergeCell ref="D196:D197"/>
    <mergeCell ref="E196:E197"/>
    <mergeCell ref="F196:F197"/>
    <mergeCell ref="A2:G2"/>
    <mergeCell ref="G200:G201"/>
    <mergeCell ref="C200:C201"/>
    <mergeCell ref="D200:D201"/>
    <mergeCell ref="E200:E201"/>
    <mergeCell ref="F200:F201"/>
    <mergeCell ref="G196:G197"/>
    <mergeCell ref="C198:C199"/>
    <mergeCell ref="D198:D199"/>
    <mergeCell ref="E198:E19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2011-06-16T11:25:22Z</cp:lastPrinted>
  <dcterms:created xsi:type="dcterms:W3CDTF">1996-10-08T23:32:33Z</dcterms:created>
  <dcterms:modified xsi:type="dcterms:W3CDTF">2011-06-16T13:33:20Z</dcterms:modified>
  <cp:category/>
  <cp:version/>
  <cp:contentType/>
  <cp:contentStatus/>
</cp:coreProperties>
</file>